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9940A99C-32D9-4781-8E06-D25246F802C7}" xr6:coauthVersionLast="36" xr6:coauthVersionMax="36" xr10:uidLastSave="{00000000-0000-0000-0000-000000000000}"/>
  <bookViews>
    <workbookView xWindow="480" yWindow="75" windowWidth="18195" windowHeight="9750" activeTab="1"/>
  </bookViews>
  <sheets>
    <sheet name="Original" sheetId="1" r:id="rId1"/>
    <sheet name="Planilha calculada" sheetId="4" r:id="rId2"/>
    <sheet name="Planilha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1" i="5"/>
  <c r="H5" i="4"/>
  <c r="J5" i="4" s="1"/>
  <c r="L5" i="4" s="1"/>
  <c r="U40" i="4"/>
  <c r="Q40" i="4" s="1"/>
  <c r="V40" i="4"/>
  <c r="X40" i="4"/>
  <c r="U41" i="4"/>
  <c r="I41" i="4" s="1"/>
  <c r="K41" i="4"/>
  <c r="M41" i="4"/>
  <c r="V41" i="4"/>
  <c r="X41" i="4"/>
  <c r="U42" i="4"/>
  <c r="I42" i="4"/>
  <c r="K42" i="4" s="1"/>
  <c r="M42" i="4" s="1"/>
  <c r="V42" i="4"/>
  <c r="X42" i="4"/>
  <c r="F40" i="4"/>
  <c r="H40" i="4"/>
  <c r="J40" i="4"/>
  <c r="L40" i="4"/>
  <c r="N40" i="4"/>
  <c r="P40" i="4"/>
  <c r="R40" i="4"/>
  <c r="F41" i="4"/>
  <c r="H41" i="4"/>
  <c r="J41" i="4"/>
  <c r="L41" i="4"/>
  <c r="N41" i="4"/>
  <c r="P41" i="4"/>
  <c r="R41" i="4"/>
  <c r="F42" i="4"/>
  <c r="H42" i="4"/>
  <c r="J42" i="4" s="1"/>
  <c r="L42" i="4"/>
  <c r="N42" i="4"/>
  <c r="P42" i="4"/>
  <c r="R42" i="4"/>
  <c r="U6" i="4"/>
  <c r="I6" i="4" s="1"/>
  <c r="K6" i="4" s="1"/>
  <c r="M6" i="4" s="1"/>
  <c r="V6" i="4"/>
  <c r="X6" i="4"/>
  <c r="U7" i="4"/>
  <c r="G7" i="4" s="1"/>
  <c r="V7" i="4"/>
  <c r="X7" i="4"/>
  <c r="U8" i="4"/>
  <c r="G8" i="4" s="1"/>
  <c r="V8" i="4"/>
  <c r="X8" i="4"/>
  <c r="U9" i="4"/>
  <c r="V9" i="4"/>
  <c r="X9" i="4"/>
  <c r="U10" i="4"/>
  <c r="V10" i="4"/>
  <c r="X10" i="4"/>
  <c r="U11" i="4"/>
  <c r="Y11" i="4"/>
  <c r="V11" i="4"/>
  <c r="X11" i="4"/>
  <c r="U12" i="4"/>
  <c r="Q12" i="4" s="1"/>
  <c r="I12" i="4"/>
  <c r="K12" i="4" s="1"/>
  <c r="M12" i="4" s="1"/>
  <c r="V12" i="4"/>
  <c r="X12" i="4"/>
  <c r="U13" i="4"/>
  <c r="W13" i="4"/>
  <c r="V13" i="4"/>
  <c r="X13" i="4"/>
  <c r="U14" i="4"/>
  <c r="G14" i="4"/>
  <c r="O14" i="4"/>
  <c r="V14" i="4"/>
  <c r="X14" i="4"/>
  <c r="U15" i="4"/>
  <c r="Q15" i="4" s="1"/>
  <c r="O15" i="4"/>
  <c r="V15" i="4"/>
  <c r="X15" i="4"/>
  <c r="U16" i="4"/>
  <c r="W16" i="4" s="1"/>
  <c r="I16" i="4"/>
  <c r="K16" i="4"/>
  <c r="M16" i="4" s="1"/>
  <c r="V16" i="4"/>
  <c r="X16" i="4"/>
  <c r="U17" i="4"/>
  <c r="I17" i="4" s="1"/>
  <c r="K17" i="4"/>
  <c r="M17" i="4" s="1"/>
  <c r="V17" i="4"/>
  <c r="X17" i="4"/>
  <c r="U18" i="4"/>
  <c r="S18" i="4" s="1"/>
  <c r="V18" i="4"/>
  <c r="X18" i="4"/>
  <c r="U19" i="4"/>
  <c r="G19" i="4"/>
  <c r="V19" i="4"/>
  <c r="X19" i="4"/>
  <c r="U20" i="4"/>
  <c r="V20" i="4"/>
  <c r="X20" i="4"/>
  <c r="U21" i="4"/>
  <c r="V21" i="4"/>
  <c r="X21" i="4"/>
  <c r="U22" i="4"/>
  <c r="O22" i="4" s="1"/>
  <c r="V22" i="4"/>
  <c r="X22" i="4"/>
  <c r="U23" i="4"/>
  <c r="G23" i="4"/>
  <c r="V23" i="4"/>
  <c r="X23" i="4"/>
  <c r="U24" i="4"/>
  <c r="W24" i="4"/>
  <c r="V24" i="4"/>
  <c r="X24" i="4"/>
  <c r="U25" i="4"/>
  <c r="V25" i="4"/>
  <c r="X25" i="4"/>
  <c r="U26" i="4"/>
  <c r="V26" i="4"/>
  <c r="X26" i="4"/>
  <c r="U27" i="4"/>
  <c r="V27" i="4"/>
  <c r="X27" i="4"/>
  <c r="U28" i="4"/>
  <c r="V28" i="4"/>
  <c r="X28" i="4"/>
  <c r="U29" i="4"/>
  <c r="Y29" i="4" s="1"/>
  <c r="V29" i="4"/>
  <c r="X29" i="4"/>
  <c r="U30" i="4"/>
  <c r="V30" i="4"/>
  <c r="X30" i="4"/>
  <c r="U31" i="4"/>
  <c r="V31" i="4"/>
  <c r="X31" i="4"/>
  <c r="U32" i="4"/>
  <c r="V32" i="4"/>
  <c r="X32" i="4"/>
  <c r="U33" i="4"/>
  <c r="S33" i="4" s="1"/>
  <c r="V33" i="4"/>
  <c r="X33" i="4"/>
  <c r="U34" i="4"/>
  <c r="S34" i="4"/>
  <c r="O34" i="4"/>
  <c r="V34" i="4"/>
  <c r="X34" i="4"/>
  <c r="U35" i="4"/>
  <c r="I35" i="4" s="1"/>
  <c r="K35" i="4" s="1"/>
  <c r="M35" i="4" s="1"/>
  <c r="V35" i="4"/>
  <c r="X35" i="4"/>
  <c r="U36" i="4"/>
  <c r="V36" i="4"/>
  <c r="X36" i="4"/>
  <c r="U37" i="4"/>
  <c r="V37" i="4"/>
  <c r="X37" i="4"/>
  <c r="U38" i="4"/>
  <c r="Y38" i="4"/>
  <c r="V38" i="4"/>
  <c r="X38" i="4"/>
  <c r="U39" i="4"/>
  <c r="V39" i="4"/>
  <c r="X39" i="4"/>
  <c r="F6" i="4"/>
  <c r="H6" i="4"/>
  <c r="J6" i="4"/>
  <c r="L6" i="4" s="1"/>
  <c r="N6" i="4"/>
  <c r="P6" i="4"/>
  <c r="R6" i="4"/>
  <c r="F7" i="4"/>
  <c r="H7" i="4"/>
  <c r="J7" i="4" s="1"/>
  <c r="L7" i="4" s="1"/>
  <c r="N7" i="4"/>
  <c r="P7" i="4"/>
  <c r="R7" i="4"/>
  <c r="F8" i="4"/>
  <c r="H8" i="4"/>
  <c r="J8" i="4" s="1"/>
  <c r="L8" i="4"/>
  <c r="N8" i="4"/>
  <c r="P8" i="4"/>
  <c r="R8" i="4"/>
  <c r="F9" i="4"/>
  <c r="H9" i="4"/>
  <c r="J9" i="4"/>
  <c r="L9" i="4" s="1"/>
  <c r="N9" i="4"/>
  <c r="P9" i="4"/>
  <c r="R9" i="4"/>
  <c r="F10" i="4"/>
  <c r="H10" i="4"/>
  <c r="J10" i="4"/>
  <c r="L10" i="4" s="1"/>
  <c r="N10" i="4"/>
  <c r="P10" i="4"/>
  <c r="R10" i="4"/>
  <c r="F11" i="4"/>
  <c r="H11" i="4"/>
  <c r="J11" i="4"/>
  <c r="L11" i="4"/>
  <c r="N11" i="4"/>
  <c r="P11" i="4"/>
  <c r="R11" i="4"/>
  <c r="F12" i="4"/>
  <c r="H12" i="4"/>
  <c r="J12" i="4" s="1"/>
  <c r="L12" i="4"/>
  <c r="N12" i="4"/>
  <c r="P12" i="4"/>
  <c r="R12" i="4"/>
  <c r="F13" i="4"/>
  <c r="G13" i="4"/>
  <c r="H13" i="4"/>
  <c r="J13" i="4" s="1"/>
  <c r="L13" i="4" s="1"/>
  <c r="N13" i="4"/>
  <c r="P13" i="4"/>
  <c r="R13" i="4"/>
  <c r="F14" i="4"/>
  <c r="H14" i="4"/>
  <c r="J14" i="4" s="1"/>
  <c r="L14" i="4" s="1"/>
  <c r="N14" i="4"/>
  <c r="P14" i="4"/>
  <c r="R14" i="4"/>
  <c r="F15" i="4"/>
  <c r="H15" i="4"/>
  <c r="J15" i="4" s="1"/>
  <c r="L15" i="4" s="1"/>
  <c r="N15" i="4"/>
  <c r="P15" i="4"/>
  <c r="R15" i="4"/>
  <c r="F16" i="4"/>
  <c r="H16" i="4"/>
  <c r="J16" i="4"/>
  <c r="L16" i="4" s="1"/>
  <c r="N16" i="4"/>
  <c r="P16" i="4"/>
  <c r="Q16" i="4"/>
  <c r="R16" i="4"/>
  <c r="F17" i="4"/>
  <c r="H17" i="4"/>
  <c r="J17" i="4"/>
  <c r="L17" i="4" s="1"/>
  <c r="N17" i="4"/>
  <c r="P17" i="4"/>
  <c r="R17" i="4"/>
  <c r="F18" i="4"/>
  <c r="H18" i="4"/>
  <c r="J18" i="4" s="1"/>
  <c r="L18" i="4" s="1"/>
  <c r="N18" i="4"/>
  <c r="P18" i="4"/>
  <c r="R18" i="4"/>
  <c r="F19" i="4"/>
  <c r="H19" i="4"/>
  <c r="J19" i="4" s="1"/>
  <c r="L19" i="4" s="1"/>
  <c r="N19" i="4"/>
  <c r="P19" i="4"/>
  <c r="R19" i="4"/>
  <c r="F20" i="4"/>
  <c r="H20" i="4"/>
  <c r="J20" i="4" s="1"/>
  <c r="L20" i="4" s="1"/>
  <c r="I20" i="4"/>
  <c r="K20" i="4"/>
  <c r="M20" i="4" s="1"/>
  <c r="N20" i="4"/>
  <c r="P20" i="4"/>
  <c r="R20" i="4"/>
  <c r="F21" i="4"/>
  <c r="H21" i="4"/>
  <c r="J21" i="4" s="1"/>
  <c r="L21" i="4" s="1"/>
  <c r="N21" i="4"/>
  <c r="P21" i="4"/>
  <c r="R21" i="4"/>
  <c r="F22" i="4"/>
  <c r="H22" i="4"/>
  <c r="J22" i="4" s="1"/>
  <c r="L22" i="4"/>
  <c r="N22" i="4"/>
  <c r="P22" i="4"/>
  <c r="R22" i="4"/>
  <c r="F23" i="4"/>
  <c r="H23" i="4"/>
  <c r="J23" i="4"/>
  <c r="L23" i="4" s="1"/>
  <c r="N23" i="4"/>
  <c r="P23" i="4"/>
  <c r="R23" i="4"/>
  <c r="F24" i="4"/>
  <c r="H24" i="4"/>
  <c r="J24" i="4"/>
  <c r="L24" i="4" s="1"/>
  <c r="N24" i="4"/>
  <c r="P24" i="4"/>
  <c r="R24" i="4"/>
  <c r="F25" i="4"/>
  <c r="H25" i="4"/>
  <c r="J25" i="4"/>
  <c r="L25" i="4"/>
  <c r="N25" i="4"/>
  <c r="P25" i="4"/>
  <c r="R25" i="4"/>
  <c r="S25" i="4"/>
  <c r="F26" i="4"/>
  <c r="H26" i="4"/>
  <c r="J26" i="4"/>
  <c r="L26" i="4"/>
  <c r="N26" i="4"/>
  <c r="P26" i="4"/>
  <c r="R26" i="4"/>
  <c r="F27" i="4"/>
  <c r="H27" i="4"/>
  <c r="J27" i="4" s="1"/>
  <c r="L27" i="4"/>
  <c r="N27" i="4"/>
  <c r="P27" i="4"/>
  <c r="R27" i="4"/>
  <c r="F28" i="4"/>
  <c r="H28" i="4"/>
  <c r="J28" i="4"/>
  <c r="L28" i="4" s="1"/>
  <c r="N28" i="4"/>
  <c r="P28" i="4"/>
  <c r="R28" i="4"/>
  <c r="F29" i="4"/>
  <c r="H29" i="4"/>
  <c r="J29" i="4"/>
  <c r="L29" i="4" s="1"/>
  <c r="N29" i="4"/>
  <c r="P29" i="4"/>
  <c r="R29" i="4"/>
  <c r="F30" i="4"/>
  <c r="H30" i="4"/>
  <c r="J30" i="4" s="1"/>
  <c r="L30" i="4" s="1"/>
  <c r="N30" i="4"/>
  <c r="P30" i="4"/>
  <c r="R30" i="4"/>
  <c r="F31" i="4"/>
  <c r="H31" i="4"/>
  <c r="J31" i="4"/>
  <c r="L31" i="4" s="1"/>
  <c r="N31" i="4"/>
  <c r="P31" i="4"/>
  <c r="R31" i="4"/>
  <c r="F32" i="4"/>
  <c r="H32" i="4"/>
  <c r="J32" i="4" s="1"/>
  <c r="L32" i="4" s="1"/>
  <c r="N32" i="4"/>
  <c r="P32" i="4"/>
  <c r="R32" i="4"/>
  <c r="F33" i="4"/>
  <c r="H33" i="4"/>
  <c r="J33" i="4" s="1"/>
  <c r="L33" i="4" s="1"/>
  <c r="N33" i="4"/>
  <c r="P33" i="4"/>
  <c r="R33" i="4"/>
  <c r="F34" i="4"/>
  <c r="H34" i="4"/>
  <c r="J34" i="4" s="1"/>
  <c r="L34" i="4" s="1"/>
  <c r="N34" i="4"/>
  <c r="P34" i="4"/>
  <c r="R34" i="4"/>
  <c r="F35" i="4"/>
  <c r="H35" i="4"/>
  <c r="J35" i="4"/>
  <c r="L35" i="4" s="1"/>
  <c r="N35" i="4"/>
  <c r="P35" i="4"/>
  <c r="R35" i="4"/>
  <c r="F36" i="4"/>
  <c r="H36" i="4"/>
  <c r="J36" i="4" s="1"/>
  <c r="L36" i="4" s="1"/>
  <c r="N36" i="4"/>
  <c r="P36" i="4"/>
  <c r="Q36" i="4"/>
  <c r="R36" i="4"/>
  <c r="F37" i="4"/>
  <c r="H37" i="4"/>
  <c r="J37" i="4" s="1"/>
  <c r="L37" i="4"/>
  <c r="N37" i="4"/>
  <c r="P37" i="4"/>
  <c r="R37" i="4"/>
  <c r="F38" i="4"/>
  <c r="H38" i="4"/>
  <c r="J38" i="4"/>
  <c r="L38" i="4" s="1"/>
  <c r="N38" i="4"/>
  <c r="P38" i="4"/>
  <c r="R38" i="4"/>
  <c r="F39" i="4"/>
  <c r="H39" i="4"/>
  <c r="J39" i="4"/>
  <c r="L39" i="4" s="1"/>
  <c r="N39" i="4"/>
  <c r="P39" i="4"/>
  <c r="R39" i="4"/>
  <c r="N5" i="4"/>
  <c r="P5" i="4"/>
  <c r="R5" i="4"/>
  <c r="X5" i="4"/>
  <c r="U5" i="4"/>
  <c r="F5" i="4"/>
  <c r="V5" i="4"/>
  <c r="I25" i="4"/>
  <c r="K25" i="4" s="1"/>
  <c r="M25" i="4" s="1"/>
  <c r="W11" i="4"/>
  <c r="Q38" i="4"/>
  <c r="S22" i="4"/>
  <c r="I13" i="4"/>
  <c r="K13" i="4"/>
  <c r="M13" i="4" s="1"/>
  <c r="I30" i="4"/>
  <c r="K30" i="4"/>
  <c r="M30" i="4" s="1"/>
  <c r="Y13" i="4"/>
  <c r="S14" i="4"/>
  <c r="W19" i="4"/>
  <c r="Y5" i="4"/>
  <c r="G24" i="4"/>
  <c r="W42" i="4"/>
  <c r="O32" i="4"/>
  <c r="Y39" i="4"/>
  <c r="W21" i="4"/>
  <c r="W36" i="4"/>
  <c r="W28" i="4"/>
  <c r="Y10" i="4"/>
  <c r="W33" i="4"/>
  <c r="I23" i="4"/>
  <c r="K23" i="4"/>
  <c r="M23" i="4"/>
  <c r="I15" i="4"/>
  <c r="K15" i="4" s="1"/>
  <c r="M15" i="4"/>
  <c r="W12" i="4"/>
  <c r="Y24" i="4"/>
  <c r="W20" i="4"/>
  <c r="W40" i="4"/>
  <c r="W27" i="4"/>
  <c r="I36" i="4"/>
  <c r="K36" i="4" s="1"/>
  <c r="M36" i="4" s="1"/>
  <c r="I21" i="4"/>
  <c r="K21" i="4" s="1"/>
  <c r="M21" i="4" s="1"/>
  <c r="G21" i="4"/>
  <c r="S39" i="4"/>
  <c r="O19" i="4"/>
  <c r="O41" i="4"/>
  <c r="G41" i="4"/>
  <c r="Y41" i="4"/>
  <c r="Q39" i="4"/>
  <c r="I39" i="4"/>
  <c r="K39" i="4"/>
  <c r="M39" i="4" s="1"/>
  <c r="S24" i="4"/>
  <c r="G42" i="4"/>
  <c r="S40" i="4"/>
  <c r="I14" i="4"/>
  <c r="K14" i="4"/>
  <c r="M14" i="4" s="1"/>
  <c r="W41" i="4"/>
  <c r="O39" i="4"/>
  <c r="G39" i="4"/>
  <c r="O27" i="4"/>
  <c r="Q24" i="4"/>
  <c r="I24" i="4"/>
  <c r="K24" i="4"/>
  <c r="M24" i="4" s="1"/>
  <c r="S41" i="4"/>
  <c r="O24" i="4"/>
  <c r="O6" i="4"/>
  <c r="Y14" i="4"/>
  <c r="Q41" i="4"/>
  <c r="O40" i="4"/>
  <c r="G40" i="4"/>
  <c r="O16" i="4"/>
  <c r="G16" i="4"/>
  <c r="Y32" i="4"/>
  <c r="O38" i="4"/>
  <c r="G33" i="4"/>
  <c r="O30" i="4"/>
  <c r="G25" i="4"/>
  <c r="Q21" i="4"/>
  <c r="Q13" i="4"/>
  <c r="I9" i="4"/>
  <c r="K9" i="4" s="1"/>
  <c r="M9" i="4"/>
  <c r="S7" i="4"/>
  <c r="G18" i="4"/>
  <c r="Y16" i="4"/>
  <c r="S32" i="4"/>
  <c r="G31" i="4"/>
  <c r="O21" i="4"/>
  <c r="O13" i="4"/>
  <c r="S16" i="4"/>
  <c r="O7" i="4"/>
  <c r="G32" i="4"/>
  <c r="S30" i="4"/>
  <c r="Q20" i="4"/>
  <c r="S37" i="4"/>
  <c r="Q25" i="4"/>
  <c r="Q17" i="4"/>
  <c r="S15" i="4"/>
  <c r="Y37" i="4"/>
  <c r="Q37" i="4"/>
  <c r="Q28" i="4"/>
  <c r="O25" i="4"/>
  <c r="S19" i="4"/>
  <c r="O17" i="4"/>
  <c r="Q10" i="4"/>
  <c r="Y27" i="4"/>
  <c r="G5" i="4"/>
  <c r="Q32" i="4"/>
  <c r="S21" i="4"/>
  <c r="G15" i="4"/>
  <c r="Y21" i="4"/>
  <c r="W10" i="4"/>
  <c r="O37" i="4"/>
  <c r="O23" i="4"/>
  <c r="I19" i="4"/>
  <c r="K19" i="4" s="1"/>
  <c r="M19" i="4" s="1"/>
  <c r="W29" i="4"/>
  <c r="W39" i="4"/>
  <c r="W23" i="4"/>
  <c r="O36" i="4"/>
  <c r="G36" i="4"/>
  <c r="O20" i="4"/>
  <c r="G20" i="4"/>
  <c r="O12" i="4"/>
  <c r="Y25" i="4"/>
  <c r="Y17" i="4"/>
  <c r="Y36" i="4"/>
  <c r="Y28" i="4"/>
  <c r="Y20" i="4"/>
  <c r="W25" i="4"/>
  <c r="Y23" i="4"/>
  <c r="W17" i="4"/>
  <c r="Y7" i="4"/>
  <c r="S36" i="4"/>
  <c r="S20" i="4"/>
  <c r="O10" i="4"/>
  <c r="G10" i="4"/>
  <c r="Q7" i="4"/>
  <c r="S12" i="4"/>
  <c r="Y15" i="4"/>
  <c r="Y9" i="4"/>
  <c r="W15" i="4"/>
  <c r="Q19" i="4"/>
  <c r="Y19" i="4"/>
  <c r="S13" i="4"/>
  <c r="S27" i="4"/>
  <c r="I5" i="4"/>
  <c r="K5" i="4" s="1"/>
  <c r="M5" i="4" s="1"/>
  <c r="W34" i="4"/>
  <c r="S23" i="4"/>
  <c r="O33" i="4"/>
  <c r="Y40" i="4"/>
  <c r="Q6" i="4"/>
  <c r="Q5" i="4"/>
  <c r="Q14" i="4"/>
  <c r="S17" i="4"/>
  <c r="I28" i="4"/>
  <c r="K28" i="4" s="1"/>
  <c r="M28" i="4" s="1"/>
  <c r="I7" i="4"/>
  <c r="K7" i="4" s="1"/>
  <c r="M7" i="4" s="1"/>
  <c r="Q34" i="4"/>
  <c r="G11" i="4"/>
  <c r="G27" i="4"/>
  <c r="Y33" i="4"/>
  <c r="I34" i="4"/>
  <c r="K34" i="4"/>
  <c r="M34" i="4" s="1"/>
  <c r="I40" i="4"/>
  <c r="K40" i="4" s="1"/>
  <c r="M40" i="4" s="1"/>
  <c r="O11" i="4"/>
  <c r="Q23" i="4"/>
  <c r="Q11" i="4"/>
  <c r="G17" i="4"/>
  <c r="G34" i="4"/>
  <c r="Q33" i="4"/>
  <c r="I11" i="4"/>
  <c r="K11" i="4" s="1"/>
  <c r="M11" i="4" s="1"/>
  <c r="Y12" i="4"/>
  <c r="G12" i="4"/>
  <c r="W7" i="4"/>
  <c r="S29" i="4"/>
  <c r="S11" i="4"/>
  <c r="G38" i="4"/>
  <c r="S5" i="4"/>
  <c r="W14" i="4"/>
  <c r="Y34" i="4"/>
  <c r="S31" i="4" l="1"/>
  <c r="Y31" i="4"/>
  <c r="I31" i="4"/>
  <c r="K31" i="4" s="1"/>
  <c r="M31" i="4" s="1"/>
  <c r="O31" i="4"/>
  <c r="W31" i="4"/>
  <c r="Q26" i="4"/>
  <c r="I26" i="4"/>
  <c r="K26" i="4" s="1"/>
  <c r="M26" i="4" s="1"/>
  <c r="O26" i="4"/>
  <c r="G26" i="4"/>
  <c r="Y22" i="4"/>
  <c r="W22" i="4"/>
  <c r="O29" i="4"/>
  <c r="I8" i="4"/>
  <c r="K8" i="4" s="1"/>
  <c r="M8" i="4" s="1"/>
  <c r="O35" i="4"/>
  <c r="O8" i="4"/>
  <c r="W26" i="4"/>
  <c r="W35" i="4"/>
  <c r="S38" i="4"/>
  <c r="W38" i="4"/>
  <c r="I33" i="4"/>
  <c r="K33" i="4" s="1"/>
  <c r="M33" i="4" s="1"/>
  <c r="I32" i="4"/>
  <c r="K32" i="4" s="1"/>
  <c r="M32" i="4" s="1"/>
  <c r="W32" i="4"/>
  <c r="I27" i="4"/>
  <c r="K27" i="4" s="1"/>
  <c r="M27" i="4" s="1"/>
  <c r="Q27" i="4"/>
  <c r="S9" i="4"/>
  <c r="Q9" i="4"/>
  <c r="O9" i="4"/>
  <c r="G9" i="4"/>
  <c r="W9" i="4"/>
  <c r="Q42" i="4"/>
  <c r="O42" i="4"/>
  <c r="Y42" i="4"/>
  <c r="S42" i="4"/>
  <c r="O28" i="4"/>
  <c r="G28" i="4"/>
  <c r="Q31" i="4"/>
  <c r="S26" i="4"/>
  <c r="Q22" i="4"/>
  <c r="G22" i="4"/>
  <c r="I37" i="4"/>
  <c r="K37" i="4" s="1"/>
  <c r="M37" i="4" s="1"/>
  <c r="G37" i="4"/>
  <c r="W37" i="4"/>
  <c r="I10" i="4"/>
  <c r="K10" i="4" s="1"/>
  <c r="M10" i="4" s="1"/>
  <c r="S10" i="4"/>
  <c r="S35" i="4"/>
  <c r="G35" i="4"/>
  <c r="Y18" i="4"/>
  <c r="Q18" i="4"/>
  <c r="S8" i="4"/>
  <c r="Y8" i="4"/>
  <c r="Q8" i="4"/>
  <c r="G29" i="4"/>
  <c r="S6" i="4"/>
  <c r="Y6" i="4"/>
  <c r="O18" i="4"/>
  <c r="Y26" i="4"/>
  <c r="Q29" i="4"/>
  <c r="Y35" i="4"/>
  <c r="W18" i="4"/>
  <c r="Q35" i="4"/>
  <c r="G6" i="4"/>
  <c r="W8" i="4"/>
  <c r="W6" i="4"/>
  <c r="W5" i="4"/>
  <c r="O5" i="4"/>
  <c r="I38" i="4"/>
  <c r="K38" i="4" s="1"/>
  <c r="M38" i="4" s="1"/>
  <c r="W30" i="4"/>
  <c r="G30" i="4"/>
  <c r="Q30" i="4"/>
  <c r="Y30" i="4"/>
  <c r="I29" i="4"/>
  <c r="K29" i="4" s="1"/>
  <c r="M29" i="4" s="1"/>
  <c r="S28" i="4"/>
  <c r="I22" i="4"/>
  <c r="K22" i="4" s="1"/>
  <c r="M22" i="4" s="1"/>
  <c r="I18" i="4"/>
  <c r="K18" i="4" s="1"/>
  <c r="M18" i="4" s="1"/>
</calcChain>
</file>

<file path=xl/sharedStrings.xml><?xml version="1.0" encoding="utf-8"?>
<sst xmlns="http://schemas.openxmlformats.org/spreadsheetml/2006/main" count="472" uniqueCount="166">
  <si>
    <t>CodGGREM</t>
  </si>
  <si>
    <t>Produto</t>
  </si>
  <si>
    <t>Apresentação</t>
  </si>
  <si>
    <t>Situação da Apresentação</t>
  </si>
  <si>
    <t>Nível de Reajuste</t>
  </si>
  <si>
    <t>Regimo de Preço</t>
  </si>
  <si>
    <t>Isento de ICMS</t>
  </si>
  <si>
    <t>EAN</t>
  </si>
  <si>
    <t>PF0%</t>
  </si>
  <si>
    <t>PF18%</t>
  </si>
  <si>
    <t>540100105115315</t>
  </si>
  <si>
    <t>GAVISCON</t>
  </si>
  <si>
    <t>250 MG + 133,5 MG + 80 MG COM MAS CT BL AL PVC/PE/PVDC X 32</t>
  </si>
  <si>
    <t>Conformidade</t>
  </si>
  <si>
    <t>3</t>
  </si>
  <si>
    <t>Monitorado</t>
  </si>
  <si>
    <t>Não</t>
  </si>
  <si>
    <t>7891035655302</t>
  </si>
  <si>
    <t>540100108114311</t>
  </si>
  <si>
    <t>250 MG + 133,5 MG + 80 MG COM MAS CT BL AL PVC/PE/PVDC X 48 (EMB MULT)</t>
  </si>
  <si>
    <t>7891035655272</t>
  </si>
  <si>
    <t>540100101136318</t>
  </si>
  <si>
    <t>50 MG/ML + 26,7 MG/ML + 16 MG/ML SUS OR CT 12 ENV AL LAM X 10 ML</t>
  </si>
  <si>
    <t>7891035655227</t>
  </si>
  <si>
    <t>540100110135310</t>
  </si>
  <si>
    <t>50 MG/ML + 26,7 MG/ML + 16 MG/ML SUS OR CT 24 ENV AL LAM X 10 ML</t>
  </si>
  <si>
    <t>7891035655241</t>
  </si>
  <si>
    <t>540100102132316</t>
  </si>
  <si>
    <t>50 MG/ML + 26,7 MG/ML + 16 MG/ML SUS OR FR VD AMB X 150 ML</t>
  </si>
  <si>
    <t>7891035655203</t>
  </si>
  <si>
    <t>540114030001805</t>
  </si>
  <si>
    <t>LUFTAGASTROPRO</t>
  </si>
  <si>
    <t>100MG/ML + 20 MG/ML SUS CT FR VD AMB X 150ML</t>
  </si>
  <si>
    <t>7891035650123</t>
  </si>
  <si>
    <t>540114030001905</t>
  </si>
  <si>
    <t>100MG/ML + 20 MG/ML SUS CT FR VD AMB X 300ML</t>
  </si>
  <si>
    <t>7891035650116</t>
  </si>
  <si>
    <t>540116040002003</t>
  </si>
  <si>
    <t>100MG/ML + 20 MG/ML SUS 24 ENV AL LAM X 10ML (EMB MULT)</t>
  </si>
  <si>
    <t>7891035650130</t>
  </si>
  <si>
    <t>540114030001705</t>
  </si>
  <si>
    <t>100MG/ML + 20MG/ML SUS 12 ENV AL LAM X 10 ML</t>
  </si>
  <si>
    <t>7891035650147</t>
  </si>
  <si>
    <t>540117100003917</t>
  </si>
  <si>
    <t>LUFTAL</t>
  </si>
  <si>
    <t>40 MG COM CT BL AL PLAS TRANS X 20</t>
  </si>
  <si>
    <t>2</t>
  </si>
  <si>
    <t>7896016801501</t>
  </si>
  <si>
    <t>540117100004017</t>
  </si>
  <si>
    <t>75 MG ML EMU OR CT FR PLAS OPC GOT X 15 ML</t>
  </si>
  <si>
    <t>7896016804915</t>
  </si>
  <si>
    <t>540117100004117</t>
  </si>
  <si>
    <t>75 MG ML EMU OR CT FR PLAS OPC GOT X 30 ML</t>
  </si>
  <si>
    <t>7896016808302</t>
  </si>
  <si>
    <t>540117100003518</t>
  </si>
  <si>
    <t>NALDECON</t>
  </si>
  <si>
    <t>400 MG + 20 MG COM AMARELO/400 MG + 4 MG COM LARANJA CT BL AL/AL X 12 + 12</t>
  </si>
  <si>
    <t>Liberado</t>
  </si>
  <si>
    <t>7896016806261</t>
  </si>
  <si>
    <t>540117100003618</t>
  </si>
  <si>
    <t>400 MG + 20 MG COM AMARELO/400 MG + 4 MG COM LARANJA DISP BL AL/AL X 100 + 100</t>
  </si>
  <si>
    <t>7896016806247</t>
  </si>
  <si>
    <t>540117100003318</t>
  </si>
  <si>
    <t>NALDECON DIA</t>
  </si>
  <si>
    <t>800 MG + 20 MG COM CT BL AL /AL X 12 COM AMARELO + 12 COM BRANCO</t>
  </si>
  <si>
    <t>7896016805608</t>
  </si>
  <si>
    <t>540117100003418</t>
  </si>
  <si>
    <t>800 MG + 20 MG COM CX  BL AL/AL X 50 COM AMARELO  + 50 COM BRANCO </t>
  </si>
  <si>
    <t>7896016805615</t>
  </si>
  <si>
    <t>540117100003818</t>
  </si>
  <si>
    <t>NALDECON PACK</t>
  </si>
  <si>
    <t>400 MG + (400 MG + 20 MG) + (400 MG + 4 MG) COM CT BL AL/AL X 8 +12 + 4</t>
  </si>
  <si>
    <t>7896016807213</t>
  </si>
  <si>
    <t>540117100003718</t>
  </si>
  <si>
    <t>400 MG + (400 MG + 20 MG) + (400 MG + 4 MG) COM CX BL AL/AL X 50 +75 +25</t>
  </si>
  <si>
    <t>7896016807220</t>
  </si>
  <si>
    <t>540117030002304</t>
  </si>
  <si>
    <t>NUROFEN</t>
  </si>
  <si>
    <t>200MG CAP MOLE CT BL PLAS OPC X 10</t>
  </si>
  <si>
    <t>1</t>
  </si>
  <si>
    <t>7891035652264</t>
  </si>
  <si>
    <t>540117030002404</t>
  </si>
  <si>
    <t>200MG CAP MOLE CT BL PLAS OPC X 12</t>
  </si>
  <si>
    <t>7891035652271</t>
  </si>
  <si>
    <t>540117030003204</t>
  </si>
  <si>
    <t>200MG CAP MOLE CT BL PLAS OPC X 144 (EMB MULT)</t>
  </si>
  <si>
    <t>7891035652356</t>
  </si>
  <si>
    <t>540117030002504</t>
  </si>
  <si>
    <t>200MG CAP MOLE CT BL PLAS OPC X 16</t>
  </si>
  <si>
    <t>7891035652288</t>
  </si>
  <si>
    <t>540117030002604</t>
  </si>
  <si>
    <t>200MG CAP MOLE CT BL PLAS OPC X 20</t>
  </si>
  <si>
    <t>7891035652295</t>
  </si>
  <si>
    <t>540117030002704</t>
  </si>
  <si>
    <t>200MG CAP MOLE CT BL PLAS OPC X 24 (EMB MULT)</t>
  </si>
  <si>
    <t>7891035652301</t>
  </si>
  <si>
    <t>540117030002804</t>
  </si>
  <si>
    <t>200MG CAP MOLE CT BL PLAS OPC X 30 (EMB MULT)</t>
  </si>
  <si>
    <t>7891035652318</t>
  </si>
  <si>
    <t>540117030002904</t>
  </si>
  <si>
    <t>200MG CAP MOLE CT BL PLAS OPC X 32 (EMB MULT)</t>
  </si>
  <si>
    <t>7891035652325</t>
  </si>
  <si>
    <t>540117030002104</t>
  </si>
  <si>
    <t>200MG CAP MOLE CT BL PLAS OPC X 4</t>
  </si>
  <si>
    <t>7891035652240</t>
  </si>
  <si>
    <t>540117030003004</t>
  </si>
  <si>
    <t>200MG CAP MOLE CT BL PLAS OPC X 40 (EMB MULT)</t>
  </si>
  <si>
    <t>7891035652332</t>
  </si>
  <si>
    <t>540117030003104</t>
  </si>
  <si>
    <t>200MG CAP MOLE CT BL PLAS OPC X 72 (EMB MULT)</t>
  </si>
  <si>
    <t>7891035652349</t>
  </si>
  <si>
    <t>540117030002204</t>
  </si>
  <si>
    <t>200MG CAP MOLE CT BL PLAS OPC X 8</t>
  </si>
  <si>
    <t>7891035652257</t>
  </si>
  <si>
    <t>540100203117312</t>
  </si>
  <si>
    <t>STREPSILS</t>
  </si>
  <si>
    <t>8,75 MG PAST CT BL AL PLAS OPC X 16 (MEL E LIMÃO)</t>
  </si>
  <si>
    <t>7891035010866</t>
  </si>
  <si>
    <t>540118090004303</t>
  </si>
  <si>
    <t>8,75 MG PAST CT BL AL PLAS OPC X 16(LARANJA)</t>
  </si>
  <si>
    <t>7891035010972</t>
  </si>
  <si>
    <t>540100205111311</t>
  </si>
  <si>
    <t>8,75 MG PAST CT BL AL PLAS OPC X 4 (MEL E LIMÃO)</t>
  </si>
  <si>
    <t>7891035655357</t>
  </si>
  <si>
    <t>540118090004203</t>
  </si>
  <si>
    <t>8,75 MG PAST CT BL AL PLAS OPC X 8 (LARANJA)</t>
  </si>
  <si>
    <t>7891035010958</t>
  </si>
  <si>
    <t>540100207112315</t>
  </si>
  <si>
    <t>8,75 MG PAST CT BL AL PLAS OPC X 8 (MEL E LIMÃO)</t>
  </si>
  <si>
    <t>7891035010842</t>
  </si>
  <si>
    <t>SKU</t>
  </si>
  <si>
    <t>12% ZFM PF</t>
  </si>
  <si>
    <t>12% ZFM PC</t>
  </si>
  <si>
    <t>17% ZFM PF</t>
  </si>
  <si>
    <t>17% ZFM PC</t>
  </si>
  <si>
    <t>17,5% ZFM PF</t>
  </si>
  <si>
    <t>17,5% ZFM PC</t>
  </si>
  <si>
    <t>18% ZFM PF</t>
  </si>
  <si>
    <t>18% ZFM PC</t>
  </si>
  <si>
    <t>12% PF</t>
  </si>
  <si>
    <t>12% PC</t>
  </si>
  <si>
    <t>17% PF</t>
  </si>
  <si>
    <t>17% PC</t>
  </si>
  <si>
    <t>17,5% PF</t>
  </si>
  <si>
    <t>17,5% PC</t>
  </si>
  <si>
    <t>18%PF</t>
  </si>
  <si>
    <t>18%PC</t>
  </si>
  <si>
    <t>20% PF</t>
  </si>
  <si>
    <t>20%PC</t>
  </si>
  <si>
    <t>PF 0%</t>
  </si>
  <si>
    <t>PC 0%</t>
  </si>
  <si>
    <t>100.000 UI/G + 200 MG/G POM DERM CT BG AL X 15 G</t>
  </si>
  <si>
    <t>100.000 UI/G + 200 MG/G POM DERM CT BG AL X 30 G</t>
  </si>
  <si>
    <t>100.000 UI/G + 200 MG/G POM DERM CT BG AL X 60 G</t>
  </si>
  <si>
    <t>501113120021403</t>
  </si>
  <si>
    <t>501113120021503</t>
  </si>
  <si>
    <t>501112050019013</t>
  </si>
  <si>
    <t>DERMODEX</t>
  </si>
  <si>
    <t>7896016807640</t>
  </si>
  <si>
    <t>7896016801921</t>
  </si>
  <si>
    <t>7896016800917</t>
  </si>
  <si>
    <t>TAKEDA</t>
  </si>
  <si>
    <t>AC, AL, DF, ES, GO, MS, MT, PA, RR, SC</t>
  </si>
  <si>
    <t>RO</t>
  </si>
  <si>
    <t>AP, BA, CE, MA, MG, PB, PE, PI, PR, RN, RS, SE, TO</t>
  </si>
  <si>
    <t>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</si>
</sst>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0" formatCode="0.0%"/>
    <numFmt numFmtId="171" formatCode="_-* #,##0.0000_-;\-* #,##0.0000_-;_-* &quot;-&quot;??_-;_-@_-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9" fontId="3" fillId="4" borderId="1" xfId="2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4" borderId="1" xfId="2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wrapText="1"/>
    </xf>
    <xf numFmtId="17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5" fillId="0" borderId="0" xfId="0" applyFont="1" applyAlignment="1"/>
    <xf numFmtId="0" fontId="4" fillId="0" borderId="1" xfId="0" applyFont="1" applyFill="1" applyBorder="1" applyAlignment="1">
      <alignment horizontal="center"/>
    </xf>
    <xf numFmtId="171" fontId="4" fillId="0" borderId="1" xfId="1" applyNumberFormat="1" applyFont="1" applyBorder="1" applyAlignment="1">
      <alignment horizontal="center" vertical="center"/>
    </xf>
    <xf numFmtId="171" fontId="4" fillId="5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171" fontId="4" fillId="6" borderId="1" xfId="1" applyNumberFormat="1" applyFont="1" applyFill="1" applyBorder="1" applyAlignment="1">
      <alignment horizontal="center" vertical="center"/>
    </xf>
    <xf numFmtId="0" fontId="0" fillId="6" borderId="1" xfId="0" applyFill="1" applyBorder="1"/>
    <xf numFmtId="171" fontId="4" fillId="0" borderId="1" xfId="1" applyNumberFormat="1" applyFont="1" applyFill="1" applyBorder="1" applyAlignment="1">
      <alignment horizontal="center" vertical="center"/>
    </xf>
    <xf numFmtId="0" fontId="2" fillId="7" borderId="5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5" sqref="A5"/>
    </sheetView>
  </sheetViews>
  <sheetFormatPr defaultRowHeight="12.75" x14ac:dyDescent="0.2"/>
  <cols>
    <col min="1" max="1" width="18.140625" customWidth="1"/>
    <col min="2" max="2" width="37.85546875" customWidth="1"/>
    <col min="3" max="3" width="36.5703125" customWidth="1"/>
    <col min="4" max="4" width="24.140625" customWidth="1"/>
    <col min="5" max="5" width="23" customWidth="1"/>
    <col min="6" max="6" width="24.28515625" customWidth="1"/>
    <col min="7" max="7" width="16.140625" customWidth="1"/>
    <col min="8" max="8" width="20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J2" s="2">
        <v>15.920757999999998</v>
      </c>
    </row>
    <row r="3" spans="1:10" x14ac:dyDescent="0.2">
      <c r="A3" s="1" t="s">
        <v>18</v>
      </c>
      <c r="B3" s="1" t="s">
        <v>11</v>
      </c>
      <c r="C3" s="1" t="s">
        <v>19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20</v>
      </c>
      <c r="J3" s="2">
        <v>23.881136999999999</v>
      </c>
    </row>
    <row r="4" spans="1:10" x14ac:dyDescent="0.2">
      <c r="A4" s="1" t="s">
        <v>21</v>
      </c>
      <c r="B4" s="1" t="s">
        <v>11</v>
      </c>
      <c r="C4" s="1" t="s">
        <v>22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23</v>
      </c>
      <c r="J4" s="2">
        <v>12.477867999999999</v>
      </c>
    </row>
    <row r="5" spans="1:10" x14ac:dyDescent="0.2">
      <c r="A5" s="1" t="s">
        <v>24</v>
      </c>
      <c r="B5" s="1" t="s">
        <v>11</v>
      </c>
      <c r="C5" s="1" t="s">
        <v>25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26</v>
      </c>
      <c r="J5" s="2">
        <v>24.934869999999997</v>
      </c>
    </row>
    <row r="6" spans="1:10" x14ac:dyDescent="0.2">
      <c r="A6" s="1" t="s">
        <v>27</v>
      </c>
      <c r="B6" s="1" t="s">
        <v>11</v>
      </c>
      <c r="C6" s="1" t="s">
        <v>28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29</v>
      </c>
      <c r="J6" s="2">
        <v>15.586901999999998</v>
      </c>
    </row>
    <row r="7" spans="1:10" x14ac:dyDescent="0.2">
      <c r="A7" s="1" t="s">
        <v>30</v>
      </c>
      <c r="B7" s="1" t="s">
        <v>31</v>
      </c>
      <c r="C7" s="1" t="s">
        <v>32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33</v>
      </c>
      <c r="J7" s="2">
        <v>21.105958999999999</v>
      </c>
    </row>
    <row r="8" spans="1:10" x14ac:dyDescent="0.2">
      <c r="A8" s="1" t="s">
        <v>34</v>
      </c>
      <c r="B8" s="1" t="s">
        <v>31</v>
      </c>
      <c r="C8" s="1" t="s">
        <v>35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36</v>
      </c>
      <c r="J8" s="2">
        <v>42.180618999999993</v>
      </c>
    </row>
    <row r="9" spans="1:10" x14ac:dyDescent="0.2">
      <c r="A9" s="1" t="s">
        <v>37</v>
      </c>
      <c r="B9" s="1" t="s">
        <v>31</v>
      </c>
      <c r="C9" s="1" t="s">
        <v>38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39</v>
      </c>
      <c r="J9" s="2">
        <v>29.984441999999994</v>
      </c>
    </row>
    <row r="10" spans="1:10" x14ac:dyDescent="0.2">
      <c r="A10" s="1" t="s">
        <v>40</v>
      </c>
      <c r="B10" s="1" t="s">
        <v>31</v>
      </c>
      <c r="C10" s="1" t="s">
        <v>41</v>
      </c>
      <c r="D10" s="1" t="s">
        <v>13</v>
      </c>
      <c r="E10" s="1" t="s">
        <v>14</v>
      </c>
      <c r="F10" s="1" t="s">
        <v>15</v>
      </c>
      <c r="G10" s="1" t="s">
        <v>16</v>
      </c>
      <c r="H10" s="1" t="s">
        <v>42</v>
      </c>
      <c r="J10" s="2">
        <v>16.870161</v>
      </c>
    </row>
    <row r="11" spans="1:10" x14ac:dyDescent="0.2">
      <c r="A11" s="1" t="s">
        <v>43</v>
      </c>
      <c r="B11" s="1" t="s">
        <v>44</v>
      </c>
      <c r="C11" s="1" t="s">
        <v>45</v>
      </c>
      <c r="D11" s="1" t="s">
        <v>13</v>
      </c>
      <c r="E11" s="1" t="s">
        <v>46</v>
      </c>
      <c r="F11" s="1" t="s">
        <v>15</v>
      </c>
      <c r="G11" s="1" t="s">
        <v>16</v>
      </c>
      <c r="H11" s="1" t="s">
        <v>47</v>
      </c>
      <c r="J11" s="3">
        <v>15.013086999999999</v>
      </c>
    </row>
    <row r="12" spans="1:10" x14ac:dyDescent="0.2">
      <c r="A12" s="1" t="s">
        <v>48</v>
      </c>
      <c r="B12" s="1" t="s">
        <v>44</v>
      </c>
      <c r="C12" s="1" t="s">
        <v>49</v>
      </c>
      <c r="D12" s="1" t="s">
        <v>13</v>
      </c>
      <c r="E12" s="1" t="s">
        <v>46</v>
      </c>
      <c r="F12" s="1" t="s">
        <v>15</v>
      </c>
      <c r="G12" s="1" t="s">
        <v>16</v>
      </c>
      <c r="H12" s="1" t="s">
        <v>50</v>
      </c>
      <c r="J12" s="2">
        <v>17.673501999999999</v>
      </c>
    </row>
    <row r="13" spans="1:10" x14ac:dyDescent="0.2">
      <c r="A13" s="1" t="s">
        <v>51</v>
      </c>
      <c r="B13" s="1" t="s">
        <v>44</v>
      </c>
      <c r="C13" s="1" t="s">
        <v>52</v>
      </c>
      <c r="D13" s="1" t="s">
        <v>13</v>
      </c>
      <c r="E13" s="1" t="s">
        <v>46</v>
      </c>
      <c r="F13" s="1" t="s">
        <v>15</v>
      </c>
      <c r="G13" s="1" t="s">
        <v>16</v>
      </c>
      <c r="H13" s="1" t="s">
        <v>53</v>
      </c>
      <c r="J13" s="2">
        <v>35.357436999999997</v>
      </c>
    </row>
    <row r="14" spans="1:10" x14ac:dyDescent="0.2">
      <c r="A14" s="1" t="s">
        <v>54</v>
      </c>
      <c r="B14" s="1" t="s">
        <v>55</v>
      </c>
      <c r="C14" s="1" t="s">
        <v>56</v>
      </c>
      <c r="D14" s="1" t="s">
        <v>13</v>
      </c>
      <c r="E14" s="1" t="s">
        <v>14</v>
      </c>
      <c r="F14" s="1" t="s">
        <v>57</v>
      </c>
      <c r="G14" s="1" t="s">
        <v>16</v>
      </c>
      <c r="H14" s="1" t="s">
        <v>58</v>
      </c>
      <c r="J14" s="2">
        <v>33.716800000000006</v>
      </c>
    </row>
    <row r="15" spans="1:10" x14ac:dyDescent="0.2">
      <c r="A15" s="1" t="s">
        <v>59</v>
      </c>
      <c r="B15" s="1" t="s">
        <v>55</v>
      </c>
      <c r="C15" s="1" t="s">
        <v>60</v>
      </c>
      <c r="D15" s="1" t="s">
        <v>13</v>
      </c>
      <c r="E15" s="1" t="s">
        <v>14</v>
      </c>
      <c r="F15" s="1" t="s">
        <v>57</v>
      </c>
      <c r="G15" s="1" t="s">
        <v>16</v>
      </c>
      <c r="H15" s="1" t="s">
        <v>61</v>
      </c>
      <c r="J15" s="2">
        <v>408.73229999999995</v>
      </c>
    </row>
    <row r="16" spans="1:10" x14ac:dyDescent="0.2">
      <c r="A16" s="1" t="s">
        <v>62</v>
      </c>
      <c r="B16" s="1" t="s">
        <v>63</v>
      </c>
      <c r="C16" s="1" t="s">
        <v>64</v>
      </c>
      <c r="D16" s="1" t="s">
        <v>13</v>
      </c>
      <c r="E16" s="1" t="s">
        <v>14</v>
      </c>
      <c r="F16" s="1" t="s">
        <v>57</v>
      </c>
      <c r="G16" s="1" t="s">
        <v>16</v>
      </c>
      <c r="H16" s="1" t="s">
        <v>65</v>
      </c>
      <c r="J16" s="2">
        <v>33.716800000000006</v>
      </c>
    </row>
    <row r="17" spans="1:10" x14ac:dyDescent="0.2">
      <c r="A17" s="1" t="s">
        <v>66</v>
      </c>
      <c r="B17" s="1" t="s">
        <v>63</v>
      </c>
      <c r="C17" s="1" t="s">
        <v>67</v>
      </c>
      <c r="D17" s="1" t="s">
        <v>13</v>
      </c>
      <c r="E17" s="1" t="s">
        <v>14</v>
      </c>
      <c r="F17" s="1" t="s">
        <v>57</v>
      </c>
      <c r="G17" s="1" t="s">
        <v>16</v>
      </c>
      <c r="H17" s="1" t="s">
        <v>68</v>
      </c>
      <c r="J17" s="2">
        <v>204.33789999999999</v>
      </c>
    </row>
    <row r="18" spans="1:10" x14ac:dyDescent="0.2">
      <c r="A18" s="1" t="s">
        <v>69</v>
      </c>
      <c r="B18" s="1" t="s">
        <v>70</v>
      </c>
      <c r="C18" s="1" t="s">
        <v>71</v>
      </c>
      <c r="D18" s="1" t="s">
        <v>13</v>
      </c>
      <c r="E18" s="1" t="s">
        <v>14</v>
      </c>
      <c r="F18" s="1" t="s">
        <v>57</v>
      </c>
      <c r="G18" s="1" t="s">
        <v>16</v>
      </c>
      <c r="H18" s="1" t="s">
        <v>72</v>
      </c>
      <c r="J18" s="2">
        <v>33.716800000000006</v>
      </c>
    </row>
    <row r="19" spans="1:10" x14ac:dyDescent="0.2">
      <c r="A19" s="1" t="s">
        <v>73</v>
      </c>
      <c r="B19" s="1" t="s">
        <v>70</v>
      </c>
      <c r="C19" s="1" t="s">
        <v>74</v>
      </c>
      <c r="D19" s="1" t="s">
        <v>13</v>
      </c>
      <c r="E19" s="1" t="s">
        <v>14</v>
      </c>
      <c r="F19" s="1" t="s">
        <v>57</v>
      </c>
      <c r="G19" s="1" t="s">
        <v>16</v>
      </c>
      <c r="H19" s="1" t="s">
        <v>75</v>
      </c>
      <c r="J19" s="2">
        <v>297.60500000000002</v>
      </c>
    </row>
    <row r="20" spans="1:10" x14ac:dyDescent="0.2">
      <c r="A20" s="1" t="s">
        <v>76</v>
      </c>
      <c r="B20" s="1" t="s">
        <v>77</v>
      </c>
      <c r="C20" s="1" t="s">
        <v>78</v>
      </c>
      <c r="D20" s="1" t="s">
        <v>13</v>
      </c>
      <c r="E20" s="1" t="s">
        <v>79</v>
      </c>
      <c r="F20" s="1" t="s">
        <v>57</v>
      </c>
      <c r="G20" s="1" t="s">
        <v>16</v>
      </c>
      <c r="H20" s="1" t="s">
        <v>80</v>
      </c>
      <c r="J20" s="2">
        <v>7.2926669999999998</v>
      </c>
    </row>
    <row r="21" spans="1:10" x14ac:dyDescent="0.2">
      <c r="A21" s="1" t="s">
        <v>81</v>
      </c>
      <c r="B21" s="1" t="s">
        <v>77</v>
      </c>
      <c r="C21" s="1" t="s">
        <v>82</v>
      </c>
      <c r="D21" s="1" t="s">
        <v>13</v>
      </c>
      <c r="E21" s="1" t="s">
        <v>79</v>
      </c>
      <c r="F21" s="1" t="s">
        <v>57</v>
      </c>
      <c r="G21" s="1" t="s">
        <v>16</v>
      </c>
      <c r="H21" s="1" t="s">
        <v>83</v>
      </c>
      <c r="J21" s="2">
        <v>8.7532870000000003</v>
      </c>
    </row>
    <row r="22" spans="1:10" x14ac:dyDescent="0.2">
      <c r="A22" s="1" t="s">
        <v>84</v>
      </c>
      <c r="B22" s="1" t="s">
        <v>77</v>
      </c>
      <c r="C22" s="1" t="s">
        <v>85</v>
      </c>
      <c r="D22" s="1" t="s">
        <v>13</v>
      </c>
      <c r="E22" s="1" t="s">
        <v>79</v>
      </c>
      <c r="F22" s="1" t="s">
        <v>57</v>
      </c>
      <c r="G22" s="1" t="s">
        <v>16</v>
      </c>
      <c r="H22" s="1" t="s">
        <v>86</v>
      </c>
      <c r="J22" s="2">
        <v>105.122908</v>
      </c>
    </row>
    <row r="23" spans="1:10" x14ac:dyDescent="0.2">
      <c r="A23" s="1" t="s">
        <v>87</v>
      </c>
      <c r="B23" s="1" t="s">
        <v>77</v>
      </c>
      <c r="C23" s="1" t="s">
        <v>88</v>
      </c>
      <c r="D23" s="1" t="s">
        <v>13</v>
      </c>
      <c r="E23" s="1" t="s">
        <v>79</v>
      </c>
      <c r="F23" s="1" t="s">
        <v>57</v>
      </c>
      <c r="G23" s="1" t="s">
        <v>16</v>
      </c>
      <c r="H23" s="1" t="s">
        <v>89</v>
      </c>
      <c r="J23" s="2">
        <v>11.674526999999998</v>
      </c>
    </row>
    <row r="24" spans="1:10" x14ac:dyDescent="0.2">
      <c r="A24" s="1" t="s">
        <v>90</v>
      </c>
      <c r="B24" s="1" t="s">
        <v>77</v>
      </c>
      <c r="C24" s="1" t="s">
        <v>91</v>
      </c>
      <c r="D24" s="1" t="s">
        <v>13</v>
      </c>
      <c r="E24" s="1" t="s">
        <v>79</v>
      </c>
      <c r="F24" s="1" t="s">
        <v>57</v>
      </c>
      <c r="G24" s="1" t="s">
        <v>16</v>
      </c>
      <c r="H24" s="1" t="s">
        <v>92</v>
      </c>
      <c r="J24" s="2">
        <v>14.595766999999999</v>
      </c>
    </row>
    <row r="25" spans="1:10" x14ac:dyDescent="0.2">
      <c r="A25" s="1" t="s">
        <v>93</v>
      </c>
      <c r="B25" s="1" t="s">
        <v>77</v>
      </c>
      <c r="C25" s="1" t="s">
        <v>94</v>
      </c>
      <c r="D25" s="1" t="s">
        <v>13</v>
      </c>
      <c r="E25" s="1" t="s">
        <v>79</v>
      </c>
      <c r="F25" s="1" t="s">
        <v>57</v>
      </c>
      <c r="G25" s="1" t="s">
        <v>16</v>
      </c>
      <c r="H25" s="1" t="s">
        <v>95</v>
      </c>
      <c r="J25" s="2">
        <v>17.517006999999996</v>
      </c>
    </row>
    <row r="26" spans="1:10" x14ac:dyDescent="0.2">
      <c r="A26" s="1" t="s">
        <v>96</v>
      </c>
      <c r="B26" s="1" t="s">
        <v>77</v>
      </c>
      <c r="C26" s="1" t="s">
        <v>97</v>
      </c>
      <c r="D26" s="1" t="s">
        <v>13</v>
      </c>
      <c r="E26" s="1" t="s">
        <v>79</v>
      </c>
      <c r="F26" s="1" t="s">
        <v>57</v>
      </c>
      <c r="G26" s="1" t="s">
        <v>16</v>
      </c>
      <c r="H26" s="1" t="s">
        <v>98</v>
      </c>
      <c r="J26" s="2">
        <v>21.888433999999997</v>
      </c>
    </row>
    <row r="27" spans="1:10" x14ac:dyDescent="0.2">
      <c r="A27" s="1" t="s">
        <v>99</v>
      </c>
      <c r="B27" s="1" t="s">
        <v>77</v>
      </c>
      <c r="C27" s="1" t="s">
        <v>100</v>
      </c>
      <c r="D27" s="1" t="s">
        <v>13</v>
      </c>
      <c r="E27" s="1" t="s">
        <v>79</v>
      </c>
      <c r="F27" s="1" t="s">
        <v>57</v>
      </c>
      <c r="G27" s="1" t="s">
        <v>16</v>
      </c>
      <c r="H27" s="1" t="s">
        <v>101</v>
      </c>
      <c r="J27" s="2">
        <v>23.349053999999995</v>
      </c>
    </row>
    <row r="28" spans="1:10" x14ac:dyDescent="0.2">
      <c r="A28" s="1" t="s">
        <v>102</v>
      </c>
      <c r="B28" s="1" t="s">
        <v>77</v>
      </c>
      <c r="C28" s="1" t="s">
        <v>103</v>
      </c>
      <c r="D28" s="1" t="s">
        <v>13</v>
      </c>
      <c r="E28" s="1" t="s">
        <v>79</v>
      </c>
      <c r="F28" s="1" t="s">
        <v>57</v>
      </c>
      <c r="G28" s="1" t="s">
        <v>16</v>
      </c>
      <c r="H28" s="1" t="s">
        <v>104</v>
      </c>
      <c r="J28" s="2">
        <v>2.9108069999999997</v>
      </c>
    </row>
    <row r="29" spans="1:10" x14ac:dyDescent="0.2">
      <c r="A29" s="1" t="s">
        <v>105</v>
      </c>
      <c r="B29" s="1" t="s">
        <v>77</v>
      </c>
      <c r="C29" s="1" t="s">
        <v>106</v>
      </c>
      <c r="D29" s="1" t="s">
        <v>13</v>
      </c>
      <c r="E29" s="1" t="s">
        <v>79</v>
      </c>
      <c r="F29" s="1" t="s">
        <v>57</v>
      </c>
      <c r="G29" s="1" t="s">
        <v>16</v>
      </c>
      <c r="H29" s="1" t="s">
        <v>107</v>
      </c>
      <c r="J29" s="2">
        <v>29.201966999999996</v>
      </c>
    </row>
    <row r="30" spans="1:10" x14ac:dyDescent="0.2">
      <c r="A30" s="1" t="s">
        <v>108</v>
      </c>
      <c r="B30" s="1" t="s">
        <v>77</v>
      </c>
      <c r="C30" s="1" t="s">
        <v>109</v>
      </c>
      <c r="D30" s="1" t="s">
        <v>13</v>
      </c>
      <c r="E30" s="1" t="s">
        <v>79</v>
      </c>
      <c r="F30" s="1" t="s">
        <v>57</v>
      </c>
      <c r="G30" s="1" t="s">
        <v>16</v>
      </c>
      <c r="H30" s="1" t="s">
        <v>110</v>
      </c>
      <c r="J30" s="2">
        <v>52.561453999999998</v>
      </c>
    </row>
    <row r="31" spans="1:10" x14ac:dyDescent="0.2">
      <c r="A31" s="1" t="s">
        <v>111</v>
      </c>
      <c r="B31" s="1" t="s">
        <v>77</v>
      </c>
      <c r="C31" s="1" t="s">
        <v>112</v>
      </c>
      <c r="D31" s="1" t="s">
        <v>13</v>
      </c>
      <c r="E31" s="1" t="s">
        <v>79</v>
      </c>
      <c r="F31" s="1" t="s">
        <v>57</v>
      </c>
      <c r="G31" s="1" t="s">
        <v>16</v>
      </c>
      <c r="H31" s="1" t="s">
        <v>113</v>
      </c>
      <c r="J31" s="2">
        <v>5.8320469999999993</v>
      </c>
    </row>
    <row r="32" spans="1:10" x14ac:dyDescent="0.2">
      <c r="A32" s="1" t="s">
        <v>114</v>
      </c>
      <c r="B32" s="1" t="s">
        <v>115</v>
      </c>
      <c r="C32" s="1" t="s">
        <v>116</v>
      </c>
      <c r="D32" s="1" t="s">
        <v>13</v>
      </c>
      <c r="E32" s="1" t="s">
        <v>46</v>
      </c>
      <c r="F32" s="1" t="s">
        <v>15</v>
      </c>
      <c r="G32" s="1" t="s">
        <v>16</v>
      </c>
      <c r="H32" s="1" t="s">
        <v>117</v>
      </c>
      <c r="J32" s="2">
        <v>12.801290999999999</v>
      </c>
    </row>
    <row r="33" spans="1:10" x14ac:dyDescent="0.2">
      <c r="A33" s="1" t="s">
        <v>118</v>
      </c>
      <c r="B33" s="1" t="s">
        <v>115</v>
      </c>
      <c r="C33" s="1" t="s">
        <v>119</v>
      </c>
      <c r="D33" s="1" t="s">
        <v>13</v>
      </c>
      <c r="E33" s="1" t="s">
        <v>46</v>
      </c>
      <c r="F33" s="1" t="s">
        <v>15</v>
      </c>
      <c r="G33" s="1" t="s">
        <v>16</v>
      </c>
      <c r="H33" s="1" t="s">
        <v>120</v>
      </c>
      <c r="J33" s="2">
        <v>12.780424999999999</v>
      </c>
    </row>
    <row r="34" spans="1:10" x14ac:dyDescent="0.2">
      <c r="A34" s="1" t="s">
        <v>121</v>
      </c>
      <c r="B34" s="1" t="s">
        <v>115</v>
      </c>
      <c r="C34" s="1" t="s">
        <v>122</v>
      </c>
      <c r="D34" s="1" t="s">
        <v>13</v>
      </c>
      <c r="E34" s="1" t="s">
        <v>46</v>
      </c>
      <c r="F34" s="1" t="s">
        <v>15</v>
      </c>
      <c r="G34" s="1" t="s">
        <v>16</v>
      </c>
      <c r="H34" s="1" t="s">
        <v>123</v>
      </c>
      <c r="J34" s="3">
        <v>3.1820649999999997</v>
      </c>
    </row>
    <row r="35" spans="1:10" x14ac:dyDescent="0.2">
      <c r="A35" s="1" t="s">
        <v>124</v>
      </c>
      <c r="B35" s="1" t="s">
        <v>115</v>
      </c>
      <c r="C35" s="1" t="s">
        <v>125</v>
      </c>
      <c r="D35" s="1" t="s">
        <v>13</v>
      </c>
      <c r="E35" s="1" t="s">
        <v>46</v>
      </c>
      <c r="F35" s="1" t="s">
        <v>15</v>
      </c>
      <c r="G35" s="1" t="s">
        <v>16</v>
      </c>
      <c r="H35" s="1" t="s">
        <v>126</v>
      </c>
      <c r="J35" s="2">
        <v>6.3954289999999991</v>
      </c>
    </row>
    <row r="36" spans="1:10" x14ac:dyDescent="0.2">
      <c r="A36" s="1" t="s">
        <v>127</v>
      </c>
      <c r="B36" s="1" t="s">
        <v>115</v>
      </c>
      <c r="C36" s="1" t="s">
        <v>128</v>
      </c>
      <c r="D36" s="1" t="s">
        <v>13</v>
      </c>
      <c r="E36" s="1" t="s">
        <v>46</v>
      </c>
      <c r="F36" s="1" t="s">
        <v>15</v>
      </c>
      <c r="G36" s="1" t="s">
        <v>16</v>
      </c>
      <c r="H36" s="1" t="s">
        <v>129</v>
      </c>
      <c r="J36" s="2">
        <v>6.4058619999999991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tabSelected="1" topLeftCell="A4" zoomScale="82" zoomScaleNormal="82" workbookViewId="0">
      <selection activeCell="D6" sqref="D6"/>
    </sheetView>
  </sheetViews>
  <sheetFormatPr defaultRowHeight="12.75" x14ac:dyDescent="0.2"/>
  <cols>
    <col min="1" max="1" width="7.28515625" bestFit="1" customWidth="1"/>
    <col min="2" max="2" width="17" bestFit="1" customWidth="1"/>
    <col min="3" max="3" width="15.85546875" bestFit="1" customWidth="1"/>
    <col min="4" max="4" width="73.85546875" bestFit="1" customWidth="1"/>
    <col min="5" max="5" width="15" bestFit="1" customWidth="1"/>
    <col min="6" max="6" width="10.7109375" bestFit="1" customWidth="1"/>
    <col min="7" max="7" width="11" bestFit="1" customWidth="1"/>
    <col min="8" max="8" width="10.7109375" bestFit="1" customWidth="1"/>
    <col min="9" max="9" width="11" bestFit="1" customWidth="1"/>
    <col min="10" max="10" width="12.28515625" bestFit="1" customWidth="1"/>
    <col min="11" max="11" width="12.5703125" bestFit="1" customWidth="1"/>
    <col min="12" max="12" width="10.7109375" bestFit="1" customWidth="1"/>
    <col min="13" max="13" width="11" bestFit="1" customWidth="1"/>
    <col min="14" max="25" width="10.140625" bestFit="1" customWidth="1"/>
    <col min="26" max="26" width="4.85546875" customWidth="1"/>
  </cols>
  <sheetData>
    <row r="1" spans="1:25" ht="63.75" hidden="1" x14ac:dyDescent="0.2">
      <c r="M1" s="24" t="s">
        <v>165</v>
      </c>
      <c r="P1" s="25" t="s">
        <v>162</v>
      </c>
      <c r="S1" s="27" t="s">
        <v>163</v>
      </c>
      <c r="U1" s="26" t="s">
        <v>164</v>
      </c>
    </row>
    <row r="2" spans="1:25" x14ac:dyDescent="0.2">
      <c r="F2" s="13">
        <v>0.12</v>
      </c>
      <c r="G2" s="13">
        <v>0.12</v>
      </c>
      <c r="H2" s="13">
        <v>0.17</v>
      </c>
      <c r="I2" s="13">
        <v>0.17</v>
      </c>
      <c r="J2" s="14">
        <v>0.17499999999999999</v>
      </c>
      <c r="K2" s="14">
        <v>0.17499999999999999</v>
      </c>
      <c r="L2" s="14">
        <v>0.18</v>
      </c>
      <c r="M2" s="14">
        <v>0.18</v>
      </c>
      <c r="N2" s="13">
        <v>0.24</v>
      </c>
      <c r="O2" s="13">
        <v>0.24</v>
      </c>
      <c r="P2" s="13">
        <v>0.28999999999999998</v>
      </c>
      <c r="Q2" s="13">
        <v>0.28999999999999998</v>
      </c>
      <c r="R2" s="14">
        <v>0.29499999999999998</v>
      </c>
      <c r="S2" s="14">
        <v>0.29499999999999998</v>
      </c>
      <c r="T2" s="13">
        <v>0.3</v>
      </c>
      <c r="U2" s="13">
        <v>0.3</v>
      </c>
      <c r="V2" s="14">
        <v>0.32</v>
      </c>
      <c r="W2" s="14">
        <v>0.32</v>
      </c>
      <c r="X2" s="14"/>
      <c r="Y2" s="14"/>
    </row>
    <row r="3" spans="1:25" x14ac:dyDescent="0.2">
      <c r="F3" s="15">
        <v>1</v>
      </c>
      <c r="G3" s="15">
        <v>2</v>
      </c>
      <c r="H3" s="16">
        <v>57</v>
      </c>
      <c r="I3" s="16">
        <v>65</v>
      </c>
      <c r="J3" s="15">
        <v>5</v>
      </c>
      <c r="K3" s="15">
        <v>6</v>
      </c>
      <c r="L3" s="15">
        <v>7</v>
      </c>
      <c r="M3" s="15">
        <v>8</v>
      </c>
      <c r="N3" s="16">
        <v>51</v>
      </c>
      <c r="O3" s="16">
        <v>59</v>
      </c>
      <c r="P3" s="16">
        <v>52</v>
      </c>
      <c r="Q3" s="16">
        <v>60</v>
      </c>
      <c r="R3" s="16">
        <v>53</v>
      </c>
      <c r="S3" s="16">
        <v>61</v>
      </c>
      <c r="T3" s="16">
        <v>54</v>
      </c>
      <c r="U3" s="16">
        <v>62</v>
      </c>
      <c r="V3" s="16">
        <v>56</v>
      </c>
      <c r="W3" s="16">
        <v>64</v>
      </c>
      <c r="X3" s="16"/>
      <c r="Y3" s="16"/>
    </row>
    <row r="4" spans="1:25" s="12" customFormat="1" ht="48.75" customHeight="1" x14ac:dyDescent="0.2">
      <c r="A4" s="4" t="s">
        <v>130</v>
      </c>
      <c r="B4" s="5" t="s">
        <v>0</v>
      </c>
      <c r="C4" s="5" t="s">
        <v>1</v>
      </c>
      <c r="D4" s="5" t="s">
        <v>2</v>
      </c>
      <c r="E4" s="6" t="s">
        <v>7</v>
      </c>
      <c r="F4" s="7" t="s">
        <v>131</v>
      </c>
      <c r="G4" s="8" t="s">
        <v>132</v>
      </c>
      <c r="H4" s="7" t="s">
        <v>133</v>
      </c>
      <c r="I4" s="8" t="s">
        <v>134</v>
      </c>
      <c r="J4" s="9" t="s">
        <v>135</v>
      </c>
      <c r="K4" s="10" t="s">
        <v>136</v>
      </c>
      <c r="L4" s="7" t="s">
        <v>137</v>
      </c>
      <c r="M4" s="8" t="s">
        <v>138</v>
      </c>
      <c r="N4" s="7" t="s">
        <v>139</v>
      </c>
      <c r="O4" s="7" t="s">
        <v>140</v>
      </c>
      <c r="P4" s="8" t="s">
        <v>141</v>
      </c>
      <c r="Q4" s="8" t="s">
        <v>142</v>
      </c>
      <c r="R4" s="8" t="s">
        <v>143</v>
      </c>
      <c r="S4" s="8" t="s">
        <v>144</v>
      </c>
      <c r="T4" s="11" t="s">
        <v>145</v>
      </c>
      <c r="U4" s="11" t="s">
        <v>146</v>
      </c>
      <c r="V4" s="8" t="s">
        <v>147</v>
      </c>
      <c r="W4" s="8" t="s">
        <v>148</v>
      </c>
      <c r="X4" s="11" t="s">
        <v>149</v>
      </c>
      <c r="Y4" s="11" t="s">
        <v>150</v>
      </c>
    </row>
    <row r="5" spans="1:25" x14ac:dyDescent="0.2">
      <c r="B5" s="17" t="s">
        <v>10</v>
      </c>
      <c r="C5" s="17" t="s">
        <v>11</v>
      </c>
      <c r="D5" s="17" t="s">
        <v>12</v>
      </c>
      <c r="E5" s="17" t="s">
        <v>17</v>
      </c>
      <c r="F5" s="18">
        <f>($T5-($T5*$T$2))/(1-F$2)</f>
        <v>12.664239318181817</v>
      </c>
      <c r="G5" s="18">
        <f>($U5-($U5*$U$2))/(1-G$2)</f>
        <v>16.872671715469323</v>
      </c>
      <c r="H5" s="18">
        <f>($T5-($T5*$T$2))/(1-H$2)</f>
        <v>13.427145301204819</v>
      </c>
      <c r="I5" s="18">
        <f>($U5-($U5*$U$2))/(1-I$2)</f>
        <v>17.889097722425305</v>
      </c>
      <c r="J5" s="23">
        <f>($H5-($H5*$H$2))/(1-J$2)</f>
        <v>13.50852193939394</v>
      </c>
      <c r="K5" s="23">
        <f>($I5-($I5*$I$2))/(1-K$2)</f>
        <v>17.997516496500612</v>
      </c>
      <c r="L5" s="23">
        <f>($J5-($J5*$J$2))/(1-L$2)</f>
        <v>13.590890975609756</v>
      </c>
      <c r="M5" s="23">
        <f>($K5-($K5*$K$2))/(1-M$2)</f>
        <v>18.107257450747564</v>
      </c>
      <c r="N5" s="18">
        <f>($T5-($T5*$T$2))/(1-N$2)</f>
        <v>14.663856052631578</v>
      </c>
      <c r="O5" s="18">
        <f>($U5-($U5*$U$2))/(1-O$2)</f>
        <v>19.536777775806584</v>
      </c>
      <c r="P5" s="18">
        <f>($T5-($T5*$T$2))/(1-P$2)</f>
        <v>15.696521971830986</v>
      </c>
      <c r="Q5" s="18">
        <f>($U5-($U5*$U$2))/(1-Q$2)</f>
        <v>20.912607196638035</v>
      </c>
      <c r="R5" s="18">
        <f>($T5-($T5*$T$2))/(1-R$2)</f>
        <v>15.807844822695033</v>
      </c>
      <c r="S5" s="18">
        <f>($U5-($U5*$U$2))/(1-S$2)</f>
        <v>21.060923559734753</v>
      </c>
      <c r="T5" s="19">
        <v>15.920757999999998</v>
      </c>
      <c r="U5" s="18">
        <f>T5/0.750577</f>
        <v>21.211358728018574</v>
      </c>
      <c r="V5" s="18">
        <f>($T5-($T5*$T$2))/(1-V$2)</f>
        <v>16.389015588235296</v>
      </c>
      <c r="W5" s="18">
        <f>($U5-($U5*$U$2))/(1-W$2)</f>
        <v>21.835222220019123</v>
      </c>
      <c r="X5" s="18">
        <f>T5-(T5*30%)</f>
        <v>11.1445306</v>
      </c>
      <c r="Y5" s="18">
        <f>U5-(U5*30%)</f>
        <v>14.847951109613003</v>
      </c>
    </row>
    <row r="6" spans="1:25" x14ac:dyDescent="0.2">
      <c r="B6" s="17" t="s">
        <v>18</v>
      </c>
      <c r="C6" s="17" t="s">
        <v>11</v>
      </c>
      <c r="D6" s="17" t="s">
        <v>19</v>
      </c>
      <c r="E6" s="17" t="s">
        <v>20</v>
      </c>
      <c r="F6" s="18">
        <f t="shared" ref="F6:F42" si="0">($T6-($T6*$T$2))/(1-F$2)</f>
        <v>18.996358977272727</v>
      </c>
      <c r="G6" s="18">
        <f t="shared" ref="G6:G42" si="1">($U6-($U6*$U$2))/(1-G$2)</f>
        <v>25.309007573203981</v>
      </c>
      <c r="H6" s="18">
        <f t="shared" ref="H6:H42" si="2">($T6-($T6*$T$2))/(1-H$2)</f>
        <v>20.140717951807233</v>
      </c>
      <c r="I6" s="18">
        <f t="shared" ref="I6:I42" si="3">($U6-($U6*$U$2))/(1-I$2)</f>
        <v>26.833646583637957</v>
      </c>
      <c r="J6" s="23">
        <f t="shared" ref="J6:J42" si="4">($H6-($H6*$H$2))/(1-J$2)</f>
        <v>20.262782909090912</v>
      </c>
      <c r="K6" s="23">
        <f>($I6-($I6*$I$2))/(1-K$2)</f>
        <v>26.996274744750913</v>
      </c>
      <c r="L6" s="23">
        <f t="shared" ref="L6:L42" si="5">($J6-($J6*$J$2))/(1-L$2)</f>
        <v>20.386336463414633</v>
      </c>
      <c r="M6" s="23">
        <f t="shared" ref="M6:M42" si="6">($K6-($K6*$K$2))/(1-M$2)</f>
        <v>27.160886176121345</v>
      </c>
      <c r="N6" s="18">
        <f t="shared" ref="N6:N42" si="7">($T6-($T6*$T$2))/(1-N$2)</f>
        <v>21.99578407894737</v>
      </c>
      <c r="O6" s="18">
        <f t="shared" ref="O6:O42" si="8">($U6-($U6*$U$2))/(1-O$2)</f>
        <v>29.305166663709873</v>
      </c>
      <c r="P6" s="18">
        <f t="shared" ref="P6:P42" si="9">($T6-($T6*$T$2))/(1-P$2)</f>
        <v>23.544782957746481</v>
      </c>
      <c r="Q6" s="18">
        <f t="shared" ref="Q6:Q42" si="10">($U6-($U6*$U$2))/(1-Q$2)</f>
        <v>31.368910794957049</v>
      </c>
      <c r="R6" s="18">
        <f t="shared" ref="R6:R42" si="11">($T6-($T6*$T$2))/(1-R$2)</f>
        <v>23.711767234042551</v>
      </c>
      <c r="S6" s="18">
        <f t="shared" ref="S6:S42" si="12">($U6-($U6*$U$2))/(1-S$2)</f>
        <v>31.59138533960213</v>
      </c>
      <c r="T6" s="19">
        <v>23.881136999999999</v>
      </c>
      <c r="U6" s="18">
        <f t="shared" ref="U6:U42" si="13">T6/0.750577</f>
        <v>31.817038092027865</v>
      </c>
      <c r="V6" s="18">
        <f t="shared" ref="V6:V42" si="14">($T6-($T6*$T$2))/(1-V$2)</f>
        <v>24.583523382352944</v>
      </c>
      <c r="W6" s="18">
        <f t="shared" ref="W6:W42" si="15">($U6-($U6*$U$2))/(1-W$2)</f>
        <v>32.752833330028686</v>
      </c>
      <c r="X6" s="18">
        <f t="shared" ref="X6:X39" si="16">T6-(T6*30%)</f>
        <v>16.716795900000001</v>
      </c>
      <c r="Y6" s="18">
        <f t="shared" ref="Y6:Y39" si="17">U6-(U6*30%)</f>
        <v>22.271926664419503</v>
      </c>
    </row>
    <row r="7" spans="1:25" x14ac:dyDescent="0.2">
      <c r="B7" s="17" t="s">
        <v>21</v>
      </c>
      <c r="C7" s="17" t="s">
        <v>11</v>
      </c>
      <c r="D7" s="17" t="s">
        <v>22</v>
      </c>
      <c r="E7" s="17" t="s">
        <v>23</v>
      </c>
      <c r="F7" s="18">
        <f t="shared" si="0"/>
        <v>9.9255768181818187</v>
      </c>
      <c r="G7" s="18">
        <f t="shared" si="1"/>
        <v>13.223928815007412</v>
      </c>
      <c r="H7" s="18">
        <f t="shared" si="2"/>
        <v>10.523503132530122</v>
      </c>
      <c r="I7" s="18">
        <f t="shared" si="3"/>
        <v>14.020551032778943</v>
      </c>
      <c r="J7" s="23">
        <f t="shared" si="4"/>
        <v>10.587281939393941</v>
      </c>
      <c r="K7" s="23">
        <f t="shared" ref="K7:K42" si="18">($I7-($I7*$I$2))/(1-K$2)</f>
        <v>14.105524069341239</v>
      </c>
      <c r="L7" s="23">
        <f t="shared" si="5"/>
        <v>10.651838536585368</v>
      </c>
      <c r="M7" s="23">
        <f t="shared" si="6"/>
        <v>14.191533362446977</v>
      </c>
      <c r="N7" s="18">
        <f t="shared" si="7"/>
        <v>11.492773157894737</v>
      </c>
      <c r="O7" s="18">
        <f t="shared" si="8"/>
        <v>15.311917575271741</v>
      </c>
      <c r="P7" s="18">
        <f t="shared" si="9"/>
        <v>12.302123380281692</v>
      </c>
      <c r="Q7" s="18">
        <f t="shared" si="10"/>
        <v>16.390221629868343</v>
      </c>
      <c r="R7" s="18">
        <f t="shared" si="11"/>
        <v>12.389372482269502</v>
      </c>
      <c r="S7" s="18">
        <f t="shared" si="12"/>
        <v>16.50646433646315</v>
      </c>
      <c r="T7" s="19">
        <v>12.477867999999999</v>
      </c>
      <c r="U7" s="18">
        <f t="shared" si="13"/>
        <v>16.624367653152174</v>
      </c>
      <c r="V7" s="18">
        <f t="shared" si="14"/>
        <v>12.844864117647061</v>
      </c>
      <c r="W7" s="18">
        <f t="shared" si="15"/>
        <v>17.113319642950771</v>
      </c>
      <c r="X7" s="18">
        <f t="shared" si="16"/>
        <v>8.7345076000000006</v>
      </c>
      <c r="Y7" s="18">
        <f t="shared" si="17"/>
        <v>11.637057357206523</v>
      </c>
    </row>
    <row r="8" spans="1:25" x14ac:dyDescent="0.2">
      <c r="B8" s="17" t="s">
        <v>24</v>
      </c>
      <c r="C8" s="17" t="s">
        <v>11</v>
      </c>
      <c r="D8" s="17" t="s">
        <v>25</v>
      </c>
      <c r="E8" s="17" t="s">
        <v>26</v>
      </c>
      <c r="F8" s="18">
        <f t="shared" si="0"/>
        <v>19.834555681818181</v>
      </c>
      <c r="G8" s="18">
        <f t="shared" si="1"/>
        <v>26.425744036678687</v>
      </c>
      <c r="H8" s="18">
        <f t="shared" si="2"/>
        <v>21.02940843373494</v>
      </c>
      <c r="I8" s="18">
        <f t="shared" si="3"/>
        <v>28.017656328044872</v>
      </c>
      <c r="J8" s="23">
        <f t="shared" si="4"/>
        <v>21.156859393939392</v>
      </c>
      <c r="K8" s="23">
        <f t="shared" si="18"/>
        <v>28.187460305790601</v>
      </c>
      <c r="L8" s="23">
        <f t="shared" si="5"/>
        <v>21.285864634146339</v>
      </c>
      <c r="M8" s="23">
        <f t="shared" si="6"/>
        <v>28.359335063752738</v>
      </c>
      <c r="N8" s="18">
        <f t="shared" si="7"/>
        <v>22.966327631578945</v>
      </c>
      <c r="O8" s="18">
        <f t="shared" si="8"/>
        <v>30.598229937206899</v>
      </c>
      <c r="P8" s="18">
        <f t="shared" si="9"/>
        <v>24.583674647887324</v>
      </c>
      <c r="Q8" s="18">
        <f t="shared" si="10"/>
        <v>32.75303486236232</v>
      </c>
      <c r="R8" s="18">
        <f t="shared" si="11"/>
        <v>24.758026950354605</v>
      </c>
      <c r="S8" s="18">
        <f t="shared" si="12"/>
        <v>32.985325889754954</v>
      </c>
      <c r="T8" s="19">
        <v>24.934869999999997</v>
      </c>
      <c r="U8" s="18">
        <f t="shared" si="13"/>
        <v>33.220935360396062</v>
      </c>
      <c r="V8" s="18">
        <f t="shared" si="14"/>
        <v>25.668248529411766</v>
      </c>
      <c r="W8" s="18">
        <f t="shared" si="15"/>
        <v>34.198021694525359</v>
      </c>
      <c r="X8" s="18">
        <f t="shared" si="16"/>
        <v>17.454408999999998</v>
      </c>
      <c r="Y8" s="18">
        <f t="shared" si="17"/>
        <v>23.254654752277244</v>
      </c>
    </row>
    <row r="9" spans="1:25" x14ac:dyDescent="0.2">
      <c r="B9" s="17" t="s">
        <v>27</v>
      </c>
      <c r="C9" s="17" t="s">
        <v>11</v>
      </c>
      <c r="D9" s="17" t="s">
        <v>28</v>
      </c>
      <c r="E9" s="17" t="s">
        <v>29</v>
      </c>
      <c r="F9" s="18">
        <f t="shared" si="0"/>
        <v>12.398672045454544</v>
      </c>
      <c r="G9" s="18">
        <f t="shared" si="1"/>
        <v>16.518854222091196</v>
      </c>
      <c r="H9" s="18">
        <f t="shared" si="2"/>
        <v>13.145579999999999</v>
      </c>
      <c r="I9" s="18">
        <f t="shared" si="3"/>
        <v>17.513965922217171</v>
      </c>
      <c r="J9" s="23">
        <f t="shared" si="4"/>
        <v>13.225250181818181</v>
      </c>
      <c r="K9" s="23">
        <f t="shared" si="18"/>
        <v>17.620111170230611</v>
      </c>
      <c r="L9" s="23">
        <f t="shared" si="5"/>
        <v>13.305891951219511</v>
      </c>
      <c r="M9" s="23">
        <f t="shared" si="6"/>
        <v>17.727550872488113</v>
      </c>
      <c r="N9" s="18">
        <f t="shared" si="7"/>
        <v>14.356357105263157</v>
      </c>
      <c r="O9" s="18">
        <f t="shared" si="8"/>
        <v>19.127094362421385</v>
      </c>
      <c r="P9" s="18">
        <f t="shared" si="9"/>
        <v>15.367368169014084</v>
      </c>
      <c r="Q9" s="18">
        <f t="shared" si="10"/>
        <v>20.474072838648244</v>
      </c>
      <c r="R9" s="18">
        <f t="shared" si="11"/>
        <v>15.476356595744678</v>
      </c>
      <c r="S9" s="18">
        <f t="shared" si="12"/>
        <v>20.619279028993265</v>
      </c>
      <c r="T9" s="19">
        <v>15.586901999999998</v>
      </c>
      <c r="U9" s="18">
        <f t="shared" si="13"/>
        <v>20.766559593486075</v>
      </c>
      <c r="V9" s="18">
        <f t="shared" si="14"/>
        <v>16.045340294117647</v>
      </c>
      <c r="W9" s="18">
        <f t="shared" si="15"/>
        <v>21.377340758000372</v>
      </c>
      <c r="X9" s="18">
        <f t="shared" si="16"/>
        <v>10.910831399999999</v>
      </c>
      <c r="Y9" s="18">
        <f t="shared" si="17"/>
        <v>14.536591715440252</v>
      </c>
    </row>
    <row r="10" spans="1:25" x14ac:dyDescent="0.2">
      <c r="B10" s="17" t="s">
        <v>30</v>
      </c>
      <c r="C10" s="17" t="s">
        <v>31</v>
      </c>
      <c r="D10" s="17" t="s">
        <v>32</v>
      </c>
      <c r="E10" s="17" t="s">
        <v>33</v>
      </c>
      <c r="F10" s="18">
        <f t="shared" si="0"/>
        <v>16.788831022727273</v>
      </c>
      <c r="G10" s="18">
        <f t="shared" si="1"/>
        <v>22.36789965949832</v>
      </c>
      <c r="H10" s="18">
        <f t="shared" si="2"/>
        <v>17.800206385542168</v>
      </c>
      <c r="I10" s="18">
        <f t="shared" si="3"/>
        <v>23.715363494407857</v>
      </c>
      <c r="J10" s="23">
        <f t="shared" si="4"/>
        <v>17.908086424242423</v>
      </c>
      <c r="K10" s="23">
        <f t="shared" si="18"/>
        <v>23.859092970131542</v>
      </c>
      <c r="L10" s="23">
        <f t="shared" si="5"/>
        <v>18.01728207317073</v>
      </c>
      <c r="M10" s="23">
        <f t="shared" si="6"/>
        <v>24.004575244339659</v>
      </c>
      <c r="N10" s="18">
        <f t="shared" si="7"/>
        <v>19.439699078947367</v>
      </c>
      <c r="O10" s="18">
        <f t="shared" si="8"/>
        <v>25.899673289945422</v>
      </c>
      <c r="P10" s="18">
        <f t="shared" si="9"/>
        <v>20.808691971830985</v>
      </c>
      <c r="Q10" s="18">
        <f t="shared" si="10"/>
        <v>27.723593944166932</v>
      </c>
      <c r="R10" s="18">
        <f t="shared" si="11"/>
        <v>20.956271347517728</v>
      </c>
      <c r="S10" s="18">
        <f t="shared" si="12"/>
        <v>27.9202151778135</v>
      </c>
      <c r="T10" s="19">
        <v>21.105958999999999</v>
      </c>
      <c r="U10" s="18">
        <f t="shared" si="13"/>
        <v>28.119645286226458</v>
      </c>
      <c r="V10" s="18">
        <f t="shared" si="14"/>
        <v>21.726722500000001</v>
      </c>
      <c r="W10" s="18">
        <f t="shared" si="15"/>
        <v>28.946693676997828</v>
      </c>
      <c r="X10" s="18">
        <f t="shared" si="16"/>
        <v>14.774171299999999</v>
      </c>
      <c r="Y10" s="18">
        <f t="shared" si="17"/>
        <v>19.683751700358521</v>
      </c>
    </row>
    <row r="11" spans="1:25" x14ac:dyDescent="0.2">
      <c r="B11" s="17" t="s">
        <v>34</v>
      </c>
      <c r="C11" s="17" t="s">
        <v>31</v>
      </c>
      <c r="D11" s="17" t="s">
        <v>35</v>
      </c>
      <c r="E11" s="17" t="s">
        <v>36</v>
      </c>
      <c r="F11" s="18">
        <f t="shared" si="0"/>
        <v>33.552765113636354</v>
      </c>
      <c r="G11" s="18">
        <f t="shared" si="1"/>
        <v>44.702628928992439</v>
      </c>
      <c r="H11" s="18">
        <f t="shared" si="2"/>
        <v>35.57401602409638</v>
      </c>
      <c r="I11" s="18">
        <f t="shared" si="3"/>
        <v>47.395558382546199</v>
      </c>
      <c r="J11" s="23">
        <f t="shared" si="4"/>
        <v>35.789616121212113</v>
      </c>
      <c r="K11" s="23">
        <f t="shared" si="18"/>
        <v>47.682804190925268</v>
      </c>
      <c r="L11" s="23">
        <f t="shared" si="5"/>
        <v>36.007845487804865</v>
      </c>
      <c r="M11" s="23">
        <f t="shared" si="6"/>
        <v>47.973552996967491</v>
      </c>
      <c r="N11" s="18">
        <f t="shared" si="7"/>
        <v>38.850570131578941</v>
      </c>
      <c r="O11" s="18">
        <f t="shared" si="8"/>
        <v>51.760938759885981</v>
      </c>
      <c r="P11" s="18">
        <f t="shared" si="9"/>
        <v>41.586525774647882</v>
      </c>
      <c r="Q11" s="18">
        <f t="shared" si="10"/>
        <v>55.40607529227232</v>
      </c>
      <c r="R11" s="18">
        <f t="shared" si="11"/>
        <v>41.881465673758854</v>
      </c>
      <c r="S11" s="18">
        <f t="shared" si="12"/>
        <v>55.799026180869987</v>
      </c>
      <c r="T11" s="19">
        <v>42.180618999999993</v>
      </c>
      <c r="U11" s="18">
        <f t="shared" si="13"/>
        <v>56.197590653590488</v>
      </c>
      <c r="V11" s="18">
        <f t="shared" si="14"/>
        <v>43.421225441176468</v>
      </c>
      <c r="W11" s="18">
        <f t="shared" si="15"/>
        <v>57.850460966931394</v>
      </c>
      <c r="X11" s="18">
        <f t="shared" si="16"/>
        <v>29.526433299999994</v>
      </c>
      <c r="Y11" s="18">
        <f t="shared" si="17"/>
        <v>39.338313457513344</v>
      </c>
    </row>
    <row r="12" spans="1:25" x14ac:dyDescent="0.2">
      <c r="B12" s="17" t="s">
        <v>37</v>
      </c>
      <c r="C12" s="17" t="s">
        <v>31</v>
      </c>
      <c r="D12" s="17" t="s">
        <v>38</v>
      </c>
      <c r="E12" s="17" t="s">
        <v>39</v>
      </c>
      <c r="F12" s="18">
        <f t="shared" si="0"/>
        <v>23.851260681818179</v>
      </c>
      <c r="G12" s="18">
        <f t="shared" si="1"/>
        <v>31.77723362402282</v>
      </c>
      <c r="H12" s="18">
        <f t="shared" si="2"/>
        <v>25.288083614457829</v>
      </c>
      <c r="I12" s="18">
        <f t="shared" si="3"/>
        <v>33.691524806192866</v>
      </c>
      <c r="J12" s="23">
        <f t="shared" si="4"/>
        <v>25.441344727272725</v>
      </c>
      <c r="K12" s="23">
        <f t="shared" si="18"/>
        <v>33.895715865624339</v>
      </c>
      <c r="L12" s="23">
        <f t="shared" si="5"/>
        <v>25.596474878048774</v>
      </c>
      <c r="M12" s="23">
        <f t="shared" si="6"/>
        <v>34.102397059926922</v>
      </c>
      <c r="N12" s="18">
        <f t="shared" si="7"/>
        <v>27.61724921052631</v>
      </c>
      <c r="O12" s="18">
        <f t="shared" si="8"/>
        <v>36.794691564658002</v>
      </c>
      <c r="P12" s="18">
        <f t="shared" si="9"/>
        <v>29.562125915492956</v>
      </c>
      <c r="Q12" s="18">
        <f t="shared" si="10"/>
        <v>39.385867026957861</v>
      </c>
      <c r="R12" s="18">
        <f t="shared" si="11"/>
        <v>29.771786382978714</v>
      </c>
      <c r="S12" s="18">
        <f t="shared" si="12"/>
        <v>39.665199417219966</v>
      </c>
      <c r="T12" s="19">
        <v>29.984441999999994</v>
      </c>
      <c r="U12" s="18">
        <f t="shared" si="13"/>
        <v>39.948522270200115</v>
      </c>
      <c r="V12" s="18">
        <f t="shared" si="14"/>
        <v>30.866337352941173</v>
      </c>
      <c r="W12" s="18">
        <f t="shared" si="15"/>
        <v>41.123478807558946</v>
      </c>
      <c r="X12" s="18">
        <f t="shared" si="16"/>
        <v>20.989109399999997</v>
      </c>
      <c r="Y12" s="18">
        <f t="shared" si="17"/>
        <v>27.963965589140081</v>
      </c>
    </row>
    <row r="13" spans="1:25" x14ac:dyDescent="0.2">
      <c r="B13" s="17" t="s">
        <v>40</v>
      </c>
      <c r="C13" s="17" t="s">
        <v>31</v>
      </c>
      <c r="D13" s="17" t="s">
        <v>41</v>
      </c>
      <c r="E13" s="17" t="s">
        <v>42</v>
      </c>
      <c r="F13" s="18">
        <f t="shared" si="0"/>
        <v>13.41944625</v>
      </c>
      <c r="G13" s="18">
        <f t="shared" si="1"/>
        <v>17.878840212263363</v>
      </c>
      <c r="H13" s="18">
        <f t="shared" si="2"/>
        <v>14.227846626506025</v>
      </c>
      <c r="I13" s="18">
        <f t="shared" si="3"/>
        <v>18.955878779267181</v>
      </c>
      <c r="J13" s="23">
        <f t="shared" si="4"/>
        <v>14.314076</v>
      </c>
      <c r="K13" s="23">
        <f t="shared" si="18"/>
        <v>19.070762893080921</v>
      </c>
      <c r="L13" s="23">
        <f t="shared" si="5"/>
        <v>14.401356951219512</v>
      </c>
      <c r="M13" s="23">
        <f t="shared" si="6"/>
        <v>19.187048032672877</v>
      </c>
      <c r="N13" s="18">
        <f t="shared" si="7"/>
        <v>15.538306184210526</v>
      </c>
      <c r="O13" s="18">
        <f t="shared" si="8"/>
        <v>20.701814982620739</v>
      </c>
      <c r="P13" s="18">
        <f t="shared" si="9"/>
        <v>16.632553098591551</v>
      </c>
      <c r="Q13" s="18">
        <f t="shared" si="10"/>
        <v>22.159689277171495</v>
      </c>
      <c r="R13" s="18">
        <f t="shared" si="11"/>
        <v>16.750514468085104</v>
      </c>
      <c r="S13" s="18">
        <f t="shared" si="12"/>
        <v>22.316850194030863</v>
      </c>
      <c r="T13" s="19">
        <v>16.870161</v>
      </c>
      <c r="U13" s="18">
        <f t="shared" si="13"/>
        <v>22.476256266845372</v>
      </c>
      <c r="V13" s="18">
        <f t="shared" si="14"/>
        <v>17.366342205882354</v>
      </c>
      <c r="W13" s="18">
        <f t="shared" si="15"/>
        <v>23.137322627634944</v>
      </c>
      <c r="X13" s="18">
        <f t="shared" si="16"/>
        <v>11.8091127</v>
      </c>
      <c r="Y13" s="18">
        <f t="shared" si="17"/>
        <v>15.733379386791761</v>
      </c>
    </row>
    <row r="14" spans="1:25" x14ac:dyDescent="0.2">
      <c r="B14" s="17" t="s">
        <v>43</v>
      </c>
      <c r="C14" s="17" t="s">
        <v>44</v>
      </c>
      <c r="D14" s="17" t="s">
        <v>45</v>
      </c>
      <c r="E14" s="17" t="s">
        <v>47</v>
      </c>
      <c r="F14" s="18">
        <f t="shared" si="0"/>
        <v>11.942228295454544</v>
      </c>
      <c r="G14" s="18">
        <f t="shared" si="1"/>
        <v>15.910730405347545</v>
      </c>
      <c r="H14" s="18">
        <f t="shared" si="2"/>
        <v>12.661639638554217</v>
      </c>
      <c r="I14" s="18">
        <f t="shared" si="3"/>
        <v>16.869208140609448</v>
      </c>
      <c r="J14" s="23">
        <f t="shared" si="4"/>
        <v>12.738376848484849</v>
      </c>
      <c r="K14" s="23">
        <f t="shared" si="18"/>
        <v>16.971445765704051</v>
      </c>
      <c r="L14" s="23">
        <f t="shared" si="5"/>
        <v>12.816049878048782</v>
      </c>
      <c r="M14" s="23">
        <f t="shared" si="6"/>
        <v>17.074930191104684</v>
      </c>
      <c r="N14" s="18">
        <f t="shared" si="7"/>
        <v>13.827843289473684</v>
      </c>
      <c r="O14" s="18">
        <f t="shared" si="8"/>
        <v>18.42295099566558</v>
      </c>
      <c r="P14" s="18">
        <f t="shared" si="9"/>
        <v>14.801635070422535</v>
      </c>
      <c r="Q14" s="18">
        <f t="shared" si="10"/>
        <v>19.720341910853296</v>
      </c>
      <c r="R14" s="18">
        <f t="shared" si="11"/>
        <v>14.906611205673757</v>
      </c>
      <c r="S14" s="18">
        <f t="shared" si="12"/>
        <v>19.860202491781333</v>
      </c>
      <c r="T14" s="19">
        <v>15.013086999999999</v>
      </c>
      <c r="U14" s="18">
        <f t="shared" si="13"/>
        <v>20.002061081008343</v>
      </c>
      <c r="V14" s="18">
        <f t="shared" si="14"/>
        <v>15.454648382352941</v>
      </c>
      <c r="W14" s="18">
        <f t="shared" si="15"/>
        <v>20.590356995155648</v>
      </c>
      <c r="X14" s="18">
        <f t="shared" si="16"/>
        <v>10.509160899999999</v>
      </c>
      <c r="Y14" s="18">
        <f t="shared" si="17"/>
        <v>14.00144275670584</v>
      </c>
    </row>
    <row r="15" spans="1:25" x14ac:dyDescent="0.2">
      <c r="B15" s="17" t="s">
        <v>48</v>
      </c>
      <c r="C15" s="17" t="s">
        <v>44</v>
      </c>
      <c r="D15" s="17" t="s">
        <v>49</v>
      </c>
      <c r="E15" s="17" t="s">
        <v>50</v>
      </c>
      <c r="F15" s="18">
        <f t="shared" si="0"/>
        <v>14.058467499999999</v>
      </c>
      <c r="G15" s="18">
        <f t="shared" si="1"/>
        <v>18.730213555704477</v>
      </c>
      <c r="H15" s="18">
        <f t="shared" si="2"/>
        <v>14.905363132530121</v>
      </c>
      <c r="I15" s="18">
        <f t="shared" si="3"/>
        <v>19.858539673517999</v>
      </c>
      <c r="J15" s="23">
        <f t="shared" si="4"/>
        <v>14.995698666666669</v>
      </c>
      <c r="K15" s="23">
        <f t="shared" si="18"/>
        <v>19.978894459418107</v>
      </c>
      <c r="L15" s="23">
        <f t="shared" si="5"/>
        <v>15.087135853658538</v>
      </c>
      <c r="M15" s="23">
        <f t="shared" si="6"/>
        <v>20.10071698660968</v>
      </c>
      <c r="N15" s="18">
        <f t="shared" si="7"/>
        <v>16.27822552631579</v>
      </c>
      <c r="O15" s="18">
        <f t="shared" si="8"/>
        <v>21.687615696078868</v>
      </c>
      <c r="P15" s="18">
        <f t="shared" si="9"/>
        <v>17.42457943661972</v>
      </c>
      <c r="Q15" s="18">
        <f t="shared" si="10"/>
        <v>23.214912576084423</v>
      </c>
      <c r="R15" s="18">
        <f t="shared" si="11"/>
        <v>17.548158014184395</v>
      </c>
      <c r="S15" s="18">
        <f t="shared" si="12"/>
        <v>23.379557346127569</v>
      </c>
      <c r="T15" s="19">
        <v>17.673501999999999</v>
      </c>
      <c r="U15" s="18">
        <f t="shared" si="13"/>
        <v>23.5465541843142</v>
      </c>
      <c r="V15" s="18">
        <f t="shared" si="14"/>
        <v>18.193310882352943</v>
      </c>
      <c r="W15" s="18">
        <f t="shared" si="15"/>
        <v>24.23909989561756</v>
      </c>
      <c r="X15" s="18">
        <f t="shared" si="16"/>
        <v>12.3714514</v>
      </c>
      <c r="Y15" s="18">
        <f t="shared" si="17"/>
        <v>16.482587929019939</v>
      </c>
    </row>
    <row r="16" spans="1:25" x14ac:dyDescent="0.2">
      <c r="B16" s="17" t="s">
        <v>51</v>
      </c>
      <c r="C16" s="17" t="s">
        <v>44</v>
      </c>
      <c r="D16" s="17" t="s">
        <v>52</v>
      </c>
      <c r="E16" s="17" t="s">
        <v>53</v>
      </c>
      <c r="F16" s="18">
        <f t="shared" si="0"/>
        <v>28.125233977272725</v>
      </c>
      <c r="G16" s="18">
        <f t="shared" si="1"/>
        <v>37.471483908077019</v>
      </c>
      <c r="H16" s="18">
        <f t="shared" si="2"/>
        <v>29.819525180722891</v>
      </c>
      <c r="I16" s="18">
        <f t="shared" si="3"/>
        <v>39.728802215792506</v>
      </c>
      <c r="J16" s="23">
        <f t="shared" si="4"/>
        <v>30.000249575757575</v>
      </c>
      <c r="K16" s="23">
        <f t="shared" si="18"/>
        <v>39.969582835282154</v>
      </c>
      <c r="L16" s="23">
        <f t="shared" si="5"/>
        <v>30.183177926829266</v>
      </c>
      <c r="M16" s="23">
        <f t="shared" si="6"/>
        <v>40.213299803789965</v>
      </c>
      <c r="N16" s="18">
        <f t="shared" si="7"/>
        <v>32.566060394736837</v>
      </c>
      <c r="O16" s="18">
        <f t="shared" si="8"/>
        <v>43.388033998826025</v>
      </c>
      <c r="P16" s="18">
        <f t="shared" si="9"/>
        <v>34.859444929577464</v>
      </c>
      <c r="Q16" s="18">
        <f t="shared" si="10"/>
        <v>46.443529350856025</v>
      </c>
      <c r="R16" s="18">
        <f t="shared" si="11"/>
        <v>35.106675035460988</v>
      </c>
      <c r="S16" s="18">
        <f t="shared" si="12"/>
        <v>46.772916083840812</v>
      </c>
      <c r="T16" s="19">
        <v>35.357436999999997</v>
      </c>
      <c r="U16" s="18">
        <f t="shared" si="13"/>
        <v>47.107008341582535</v>
      </c>
      <c r="V16" s="18">
        <f t="shared" si="14"/>
        <v>36.397361617647057</v>
      </c>
      <c r="W16" s="18">
        <f t="shared" si="15"/>
        <v>48.492508586923208</v>
      </c>
      <c r="X16" s="18">
        <f t="shared" si="16"/>
        <v>24.750205899999997</v>
      </c>
      <c r="Y16" s="18">
        <f t="shared" si="17"/>
        <v>32.974905839107777</v>
      </c>
    </row>
    <row r="17" spans="2:25" x14ac:dyDescent="0.2">
      <c r="B17" s="17" t="s">
        <v>54</v>
      </c>
      <c r="C17" s="17" t="s">
        <v>55</v>
      </c>
      <c r="D17" s="17" t="s">
        <v>56</v>
      </c>
      <c r="E17" s="17" t="s">
        <v>58</v>
      </c>
      <c r="F17" s="18">
        <f t="shared" si="0"/>
        <v>26.820181818181826</v>
      </c>
      <c r="G17" s="18">
        <f t="shared" si="1"/>
        <v>35.732752027016311</v>
      </c>
      <c r="H17" s="18">
        <f t="shared" si="2"/>
        <v>28.435855421686757</v>
      </c>
      <c r="I17" s="18">
        <f t="shared" si="3"/>
        <v>37.885327450330543</v>
      </c>
      <c r="J17" s="23">
        <f t="shared" si="4"/>
        <v>28.608193939393949</v>
      </c>
      <c r="K17" s="23">
        <f t="shared" si="18"/>
        <v>38.114935495484062</v>
      </c>
      <c r="L17" s="23">
        <f t="shared" si="5"/>
        <v>28.782634146341472</v>
      </c>
      <c r="M17" s="23">
        <f t="shared" si="6"/>
        <v>38.347343638749209</v>
      </c>
      <c r="N17" s="18">
        <f t="shared" si="7"/>
        <v>31.054947368421061</v>
      </c>
      <c r="O17" s="18">
        <f t="shared" si="8"/>
        <v>41.374765504966248</v>
      </c>
      <c r="P17" s="18">
        <f t="shared" si="9"/>
        <v>33.241915492957759</v>
      </c>
      <c r="Q17" s="18">
        <f t="shared" si="10"/>
        <v>44.288481385597677</v>
      </c>
      <c r="R17" s="18">
        <f t="shared" si="11"/>
        <v>33.477673758865251</v>
      </c>
      <c r="S17" s="18">
        <f t="shared" si="12"/>
        <v>44.60258409046007</v>
      </c>
      <c r="T17" s="19">
        <v>33.716800000000006</v>
      </c>
      <c r="U17" s="18">
        <f t="shared" si="13"/>
        <v>44.921173976820505</v>
      </c>
      <c r="V17" s="18">
        <f t="shared" si="14"/>
        <v>34.708470588235308</v>
      </c>
      <c r="W17" s="18">
        <f t="shared" si="15"/>
        <v>46.242384976138759</v>
      </c>
      <c r="X17" s="18">
        <f t="shared" si="16"/>
        <v>23.601760000000006</v>
      </c>
      <c r="Y17" s="18">
        <f t="shared" si="17"/>
        <v>31.444821783774351</v>
      </c>
    </row>
    <row r="18" spans="2:25" x14ac:dyDescent="0.2">
      <c r="B18" s="17" t="s">
        <v>59</v>
      </c>
      <c r="C18" s="17" t="s">
        <v>55</v>
      </c>
      <c r="D18" s="17" t="s">
        <v>60</v>
      </c>
      <c r="E18" s="17" t="s">
        <v>61</v>
      </c>
      <c r="F18" s="18">
        <f t="shared" si="0"/>
        <v>325.12796590909085</v>
      </c>
      <c r="G18" s="18">
        <f t="shared" si="1"/>
        <v>433.17070188547058</v>
      </c>
      <c r="H18" s="18">
        <f t="shared" si="2"/>
        <v>344.71398795180721</v>
      </c>
      <c r="I18" s="18">
        <f t="shared" si="3"/>
        <v>459.2653224809809</v>
      </c>
      <c r="J18" s="23">
        <f t="shared" si="4"/>
        <v>346.80316363636359</v>
      </c>
      <c r="K18" s="23">
        <f t="shared" si="18"/>
        <v>462.04874867783531</v>
      </c>
      <c r="L18" s="23">
        <f t="shared" si="5"/>
        <v>348.91781707317068</v>
      </c>
      <c r="M18" s="23">
        <f t="shared" si="6"/>
        <v>464.86611909660252</v>
      </c>
      <c r="N18" s="18">
        <f t="shared" si="7"/>
        <v>376.46396052631576</v>
      </c>
      <c r="O18" s="18">
        <f t="shared" si="8"/>
        <v>501.56607586738699</v>
      </c>
      <c r="P18" s="18">
        <f t="shared" si="9"/>
        <v>402.97550704225347</v>
      </c>
      <c r="Q18" s="18">
        <f t="shared" si="10"/>
        <v>536.88763050593536</v>
      </c>
      <c r="R18" s="18">
        <f t="shared" si="11"/>
        <v>405.83348936170205</v>
      </c>
      <c r="S18" s="18">
        <f t="shared" si="12"/>
        <v>540.69534419746674</v>
      </c>
      <c r="T18" s="19">
        <v>408.73229999999995</v>
      </c>
      <c r="U18" s="18">
        <f t="shared" si="13"/>
        <v>544.5574537988773</v>
      </c>
      <c r="V18" s="18">
        <f t="shared" si="14"/>
        <v>420.7538382352941</v>
      </c>
      <c r="W18" s="18">
        <f t="shared" si="15"/>
        <v>560.57384949884431</v>
      </c>
      <c r="X18" s="18">
        <f t="shared" si="16"/>
        <v>286.11260999999996</v>
      </c>
      <c r="Y18" s="18">
        <f t="shared" si="17"/>
        <v>381.19021765921411</v>
      </c>
    </row>
    <row r="19" spans="2:25" x14ac:dyDescent="0.2">
      <c r="B19" s="17" t="s">
        <v>62</v>
      </c>
      <c r="C19" s="17" t="s">
        <v>63</v>
      </c>
      <c r="D19" s="17" t="s">
        <v>64</v>
      </c>
      <c r="E19" s="17" t="s">
        <v>65</v>
      </c>
      <c r="F19" s="18">
        <f t="shared" si="0"/>
        <v>26.820181818181826</v>
      </c>
      <c r="G19" s="18">
        <f t="shared" si="1"/>
        <v>35.732752027016311</v>
      </c>
      <c r="H19" s="18">
        <f t="shared" si="2"/>
        <v>28.435855421686757</v>
      </c>
      <c r="I19" s="18">
        <f t="shared" si="3"/>
        <v>37.885327450330543</v>
      </c>
      <c r="J19" s="23">
        <f t="shared" si="4"/>
        <v>28.608193939393949</v>
      </c>
      <c r="K19" s="23">
        <f t="shared" si="18"/>
        <v>38.114935495484062</v>
      </c>
      <c r="L19" s="23">
        <f t="shared" si="5"/>
        <v>28.782634146341472</v>
      </c>
      <c r="M19" s="23">
        <f t="shared" si="6"/>
        <v>38.347343638749209</v>
      </c>
      <c r="N19" s="18">
        <f t="shared" si="7"/>
        <v>31.054947368421061</v>
      </c>
      <c r="O19" s="18">
        <f t="shared" si="8"/>
        <v>41.374765504966248</v>
      </c>
      <c r="P19" s="18">
        <f t="shared" si="9"/>
        <v>33.241915492957759</v>
      </c>
      <c r="Q19" s="18">
        <f t="shared" si="10"/>
        <v>44.288481385597677</v>
      </c>
      <c r="R19" s="18">
        <f t="shared" si="11"/>
        <v>33.477673758865251</v>
      </c>
      <c r="S19" s="18">
        <f t="shared" si="12"/>
        <v>44.60258409046007</v>
      </c>
      <c r="T19" s="19">
        <v>33.716800000000006</v>
      </c>
      <c r="U19" s="18">
        <f t="shared" si="13"/>
        <v>44.921173976820505</v>
      </c>
      <c r="V19" s="18">
        <f t="shared" si="14"/>
        <v>34.708470588235308</v>
      </c>
      <c r="W19" s="18">
        <f t="shared" si="15"/>
        <v>46.242384976138759</v>
      </c>
      <c r="X19" s="18">
        <f t="shared" si="16"/>
        <v>23.601760000000006</v>
      </c>
      <c r="Y19" s="18">
        <f t="shared" si="17"/>
        <v>31.444821783774351</v>
      </c>
    </row>
    <row r="20" spans="2:25" x14ac:dyDescent="0.2">
      <c r="B20" s="17" t="s">
        <v>66</v>
      </c>
      <c r="C20" s="17" t="s">
        <v>63</v>
      </c>
      <c r="D20" s="17" t="s">
        <v>67</v>
      </c>
      <c r="E20" s="17" t="s">
        <v>68</v>
      </c>
      <c r="F20" s="18">
        <f t="shared" si="0"/>
        <v>162.54151136363637</v>
      </c>
      <c r="G20" s="18">
        <f t="shared" si="1"/>
        <v>216.55541185466163</v>
      </c>
      <c r="H20" s="18">
        <f t="shared" si="2"/>
        <v>172.33316867469881</v>
      </c>
      <c r="I20" s="18">
        <f t="shared" si="3"/>
        <v>229.60091859289426</v>
      </c>
      <c r="J20" s="23">
        <f t="shared" si="4"/>
        <v>173.37761212121214</v>
      </c>
      <c r="K20" s="23">
        <f t="shared" si="18"/>
        <v>230.99243931163909</v>
      </c>
      <c r="L20" s="23">
        <f t="shared" si="5"/>
        <v>174.43479268292685</v>
      </c>
      <c r="M20" s="23">
        <f t="shared" si="6"/>
        <v>232.40092979524664</v>
      </c>
      <c r="N20" s="18">
        <f t="shared" si="7"/>
        <v>188.20596052631578</v>
      </c>
      <c r="O20" s="18">
        <f t="shared" si="8"/>
        <v>250.74837162118715</v>
      </c>
      <c r="P20" s="18">
        <f t="shared" si="9"/>
        <v>201.45990140845072</v>
      </c>
      <c r="Q20" s="18">
        <f t="shared" si="10"/>
        <v>268.4067076508482</v>
      </c>
      <c r="R20" s="18">
        <f t="shared" si="11"/>
        <v>202.88869503546098</v>
      </c>
      <c r="S20" s="18">
        <f t="shared" si="12"/>
        <v>270.31030132213078</v>
      </c>
      <c r="T20" s="19">
        <v>204.33789999999999</v>
      </c>
      <c r="U20" s="18">
        <f t="shared" si="13"/>
        <v>272.24108918871747</v>
      </c>
      <c r="V20" s="18">
        <f t="shared" si="14"/>
        <v>210.34783823529415</v>
      </c>
      <c r="W20" s="18">
        <f t="shared" si="15"/>
        <v>280.24818004720919</v>
      </c>
      <c r="X20" s="18">
        <f t="shared" si="16"/>
        <v>143.03653</v>
      </c>
      <c r="Y20" s="18">
        <f t="shared" si="17"/>
        <v>190.56876243210223</v>
      </c>
    </row>
    <row r="21" spans="2:25" x14ac:dyDescent="0.2">
      <c r="B21" s="17" t="s">
        <v>69</v>
      </c>
      <c r="C21" s="17" t="s">
        <v>70</v>
      </c>
      <c r="D21" s="17" t="s">
        <v>71</v>
      </c>
      <c r="E21" s="17" t="s">
        <v>72</v>
      </c>
      <c r="F21" s="18">
        <f t="shared" si="0"/>
        <v>26.820181818181826</v>
      </c>
      <c r="G21" s="18">
        <f t="shared" si="1"/>
        <v>35.732752027016311</v>
      </c>
      <c r="H21" s="18">
        <f t="shared" si="2"/>
        <v>28.435855421686757</v>
      </c>
      <c r="I21" s="18">
        <f t="shared" si="3"/>
        <v>37.885327450330543</v>
      </c>
      <c r="J21" s="23">
        <f t="shared" si="4"/>
        <v>28.608193939393949</v>
      </c>
      <c r="K21" s="23">
        <f t="shared" si="18"/>
        <v>38.114935495484062</v>
      </c>
      <c r="L21" s="23">
        <f t="shared" si="5"/>
        <v>28.782634146341472</v>
      </c>
      <c r="M21" s="23">
        <f t="shared" si="6"/>
        <v>38.347343638749209</v>
      </c>
      <c r="N21" s="18">
        <f t="shared" si="7"/>
        <v>31.054947368421061</v>
      </c>
      <c r="O21" s="18">
        <f t="shared" si="8"/>
        <v>41.374765504966248</v>
      </c>
      <c r="P21" s="18">
        <f t="shared" si="9"/>
        <v>33.241915492957759</v>
      </c>
      <c r="Q21" s="18">
        <f t="shared" si="10"/>
        <v>44.288481385597677</v>
      </c>
      <c r="R21" s="18">
        <f t="shared" si="11"/>
        <v>33.477673758865251</v>
      </c>
      <c r="S21" s="18">
        <f t="shared" si="12"/>
        <v>44.60258409046007</v>
      </c>
      <c r="T21" s="19">
        <v>33.716800000000006</v>
      </c>
      <c r="U21" s="18">
        <f t="shared" si="13"/>
        <v>44.921173976820505</v>
      </c>
      <c r="V21" s="18">
        <f t="shared" si="14"/>
        <v>34.708470588235308</v>
      </c>
      <c r="W21" s="18">
        <f t="shared" si="15"/>
        <v>46.242384976138759</v>
      </c>
      <c r="X21" s="18">
        <f t="shared" si="16"/>
        <v>23.601760000000006</v>
      </c>
      <c r="Y21" s="18">
        <f t="shared" si="17"/>
        <v>31.444821783774351</v>
      </c>
    </row>
    <row r="22" spans="2:25" x14ac:dyDescent="0.2">
      <c r="B22" s="17" t="s">
        <v>73</v>
      </c>
      <c r="C22" s="17" t="s">
        <v>70</v>
      </c>
      <c r="D22" s="17" t="s">
        <v>74</v>
      </c>
      <c r="E22" s="17" t="s">
        <v>75</v>
      </c>
      <c r="F22" s="18">
        <f t="shared" si="0"/>
        <v>236.73125000000002</v>
      </c>
      <c r="G22" s="18">
        <f t="shared" si="1"/>
        <v>315.39901968752042</v>
      </c>
      <c r="H22" s="18">
        <f t="shared" si="2"/>
        <v>250.99216867469883</v>
      </c>
      <c r="I22" s="18">
        <f t="shared" si="3"/>
        <v>334.39896063255179</v>
      </c>
      <c r="J22" s="23">
        <f t="shared" si="4"/>
        <v>252.51333333333338</v>
      </c>
      <c r="K22" s="23">
        <f t="shared" si="18"/>
        <v>336.42562100002181</v>
      </c>
      <c r="L22" s="23">
        <f t="shared" si="5"/>
        <v>254.05304878048781</v>
      </c>
      <c r="M22" s="23">
        <f t="shared" si="6"/>
        <v>338.47699673782677</v>
      </c>
      <c r="N22" s="18">
        <f t="shared" si="7"/>
        <v>274.10986842105268</v>
      </c>
      <c r="O22" s="18">
        <f t="shared" si="8"/>
        <v>365.19886490133945</v>
      </c>
      <c r="P22" s="18">
        <f t="shared" si="9"/>
        <v>293.41338028169019</v>
      </c>
      <c r="Q22" s="18">
        <f t="shared" si="10"/>
        <v>390.91709482396902</v>
      </c>
      <c r="R22" s="18">
        <f t="shared" si="11"/>
        <v>295.49432624113473</v>
      </c>
      <c r="S22" s="18">
        <f t="shared" si="12"/>
        <v>393.68955648938714</v>
      </c>
      <c r="T22" s="19">
        <v>297.60500000000002</v>
      </c>
      <c r="U22" s="18">
        <f t="shared" si="13"/>
        <v>396.50162475002566</v>
      </c>
      <c r="V22" s="18">
        <f t="shared" si="14"/>
        <v>306.35808823529419</v>
      </c>
      <c r="W22" s="18">
        <f t="shared" si="15"/>
        <v>408.16343724267352</v>
      </c>
      <c r="X22" s="18">
        <f t="shared" si="16"/>
        <v>208.32350000000002</v>
      </c>
      <c r="Y22" s="18">
        <f t="shared" si="17"/>
        <v>277.55113732501798</v>
      </c>
    </row>
    <row r="23" spans="2:25" x14ac:dyDescent="0.2">
      <c r="B23" s="17" t="s">
        <v>76</v>
      </c>
      <c r="C23" s="17" t="s">
        <v>77</v>
      </c>
      <c r="D23" s="17" t="s">
        <v>78</v>
      </c>
      <c r="E23" s="17" t="s">
        <v>80</v>
      </c>
      <c r="F23" s="18">
        <f t="shared" si="0"/>
        <v>5.8009851136363633</v>
      </c>
      <c r="G23" s="18">
        <f t="shared" si="1"/>
        <v>7.7287008709784111</v>
      </c>
      <c r="H23" s="18">
        <f t="shared" si="2"/>
        <v>6.1504420481927706</v>
      </c>
      <c r="I23" s="18">
        <f t="shared" si="3"/>
        <v>8.1942852607963879</v>
      </c>
      <c r="J23" s="23">
        <f t="shared" si="4"/>
        <v>6.1877174545454539</v>
      </c>
      <c r="K23" s="23">
        <f t="shared" si="18"/>
        <v>8.2439475957103063</v>
      </c>
      <c r="L23" s="23">
        <f t="shared" si="5"/>
        <v>6.2254474390243892</v>
      </c>
      <c r="M23" s="23">
        <f t="shared" si="6"/>
        <v>8.2942155688548809</v>
      </c>
      <c r="N23" s="18">
        <f t="shared" si="7"/>
        <v>6.7169301315789465</v>
      </c>
      <c r="O23" s="18">
        <f t="shared" si="8"/>
        <v>8.9490220611328972</v>
      </c>
      <c r="P23" s="18">
        <f t="shared" si="9"/>
        <v>7.1899533802816897</v>
      </c>
      <c r="Q23" s="18">
        <f t="shared" si="10"/>
        <v>9.5792348823394402</v>
      </c>
      <c r="R23" s="18">
        <f t="shared" si="11"/>
        <v>7.2409459574468071</v>
      </c>
      <c r="S23" s="18">
        <f t="shared" si="12"/>
        <v>9.6471727183843985</v>
      </c>
      <c r="T23" s="19">
        <v>7.2926669999999998</v>
      </c>
      <c r="U23" s="18">
        <f t="shared" si="13"/>
        <v>9.716081094944288</v>
      </c>
      <c r="V23" s="18">
        <f t="shared" si="14"/>
        <v>7.5071572058823524</v>
      </c>
      <c r="W23" s="18">
        <f t="shared" si="15"/>
        <v>10.001848185972062</v>
      </c>
      <c r="X23" s="18">
        <f t="shared" si="16"/>
        <v>5.1048668999999993</v>
      </c>
      <c r="Y23" s="18">
        <f t="shared" si="17"/>
        <v>6.8012567664610017</v>
      </c>
    </row>
    <row r="24" spans="2:25" x14ac:dyDescent="0.2">
      <c r="B24" s="17" t="s">
        <v>81</v>
      </c>
      <c r="C24" s="17" t="s">
        <v>77</v>
      </c>
      <c r="D24" s="17" t="s">
        <v>82</v>
      </c>
      <c r="E24" s="17" t="s">
        <v>83</v>
      </c>
      <c r="F24" s="18">
        <f t="shared" si="0"/>
        <v>6.9628419318181818</v>
      </c>
      <c r="G24" s="18">
        <f t="shared" si="1"/>
        <v>9.2766524045077077</v>
      </c>
      <c r="H24" s="18">
        <f t="shared" si="2"/>
        <v>7.3822902409638553</v>
      </c>
      <c r="I24" s="18">
        <f t="shared" si="3"/>
        <v>9.8354868867069669</v>
      </c>
      <c r="J24" s="23">
        <f t="shared" si="4"/>
        <v>7.4270313939393944</v>
      </c>
      <c r="K24" s="23">
        <f t="shared" si="18"/>
        <v>9.8950958981415553</v>
      </c>
      <c r="L24" s="23">
        <f t="shared" si="5"/>
        <v>7.4723181707317075</v>
      </c>
      <c r="M24" s="23">
        <f t="shared" si="6"/>
        <v>9.9554318487399787</v>
      </c>
      <c r="N24" s="18">
        <f t="shared" si="7"/>
        <v>8.0622380263157893</v>
      </c>
      <c r="O24" s="18">
        <f t="shared" si="8"/>
        <v>10.741386994693135</v>
      </c>
      <c r="P24" s="18">
        <f t="shared" si="9"/>
        <v>8.6300012676056337</v>
      </c>
      <c r="Q24" s="18">
        <f t="shared" si="10"/>
        <v>11.497822698544764</v>
      </c>
      <c r="R24" s="18">
        <f t="shared" si="11"/>
        <v>8.6912069503546086</v>
      </c>
      <c r="S24" s="18">
        <f t="shared" si="12"/>
        <v>11.579367540378414</v>
      </c>
      <c r="T24" s="19">
        <v>8.7532870000000003</v>
      </c>
      <c r="U24" s="18">
        <f t="shared" si="13"/>
        <v>11.662077308523974</v>
      </c>
      <c r="V24" s="18">
        <f t="shared" si="14"/>
        <v>9.0107366176470602</v>
      </c>
      <c r="W24" s="18">
        <f t="shared" si="15"/>
        <v>12.005079582304093</v>
      </c>
      <c r="X24" s="18">
        <f t="shared" si="16"/>
        <v>6.1273008999999998</v>
      </c>
      <c r="Y24" s="18">
        <f t="shared" si="17"/>
        <v>8.1634541159667826</v>
      </c>
    </row>
    <row r="25" spans="2:25" x14ac:dyDescent="0.2">
      <c r="B25" s="17" t="s">
        <v>84</v>
      </c>
      <c r="C25" s="17" t="s">
        <v>77</v>
      </c>
      <c r="D25" s="17" t="s">
        <v>85</v>
      </c>
      <c r="E25" s="17" t="s">
        <v>86</v>
      </c>
      <c r="F25" s="18">
        <f t="shared" si="0"/>
        <v>83.620495000000005</v>
      </c>
      <c r="G25" s="18">
        <f t="shared" si="1"/>
        <v>111.40828322743701</v>
      </c>
      <c r="H25" s="18">
        <f t="shared" si="2"/>
        <v>88.657874216867484</v>
      </c>
      <c r="I25" s="18">
        <f t="shared" si="3"/>
        <v>118.11962559053563</v>
      </c>
      <c r="J25" s="23">
        <f t="shared" si="4"/>
        <v>89.19519466666668</v>
      </c>
      <c r="K25" s="23">
        <f t="shared" si="18"/>
        <v>118.83550210926614</v>
      </c>
      <c r="L25" s="23">
        <f t="shared" si="5"/>
        <v>89.739067804878061</v>
      </c>
      <c r="M25" s="23">
        <f t="shared" si="6"/>
        <v>119.56010882944459</v>
      </c>
      <c r="N25" s="18">
        <f t="shared" si="7"/>
        <v>96.823731052631587</v>
      </c>
      <c r="O25" s="18">
        <f t="shared" si="8"/>
        <v>128.99906478966392</v>
      </c>
      <c r="P25" s="18">
        <f t="shared" si="9"/>
        <v>103.64230366197184</v>
      </c>
      <c r="Q25" s="18">
        <f t="shared" si="10"/>
        <v>138.0835059720346</v>
      </c>
      <c r="R25" s="18">
        <f t="shared" si="11"/>
        <v>104.3773554609929</v>
      </c>
      <c r="S25" s="18">
        <f t="shared" si="12"/>
        <v>139.06282161722632</v>
      </c>
      <c r="T25" s="19">
        <v>105.122908</v>
      </c>
      <c r="U25" s="18">
        <f t="shared" si="13"/>
        <v>140.05612748592083</v>
      </c>
      <c r="V25" s="18">
        <f t="shared" si="14"/>
        <v>108.21475823529413</v>
      </c>
      <c r="W25" s="18">
        <f t="shared" si="15"/>
        <v>144.1754253531538</v>
      </c>
      <c r="X25" s="18">
        <f t="shared" si="16"/>
        <v>73.586035600000002</v>
      </c>
      <c r="Y25" s="18">
        <f t="shared" si="17"/>
        <v>98.039289240144569</v>
      </c>
    </row>
    <row r="26" spans="2:25" x14ac:dyDescent="0.2">
      <c r="B26" s="17" t="s">
        <v>87</v>
      </c>
      <c r="C26" s="17" t="s">
        <v>77</v>
      </c>
      <c r="D26" s="17" t="s">
        <v>88</v>
      </c>
      <c r="E26" s="17" t="s">
        <v>89</v>
      </c>
      <c r="F26" s="18">
        <f t="shared" si="0"/>
        <v>9.2865555681818179</v>
      </c>
      <c r="G26" s="18">
        <f t="shared" si="1"/>
        <v>12.372555471566296</v>
      </c>
      <c r="H26" s="18">
        <f t="shared" si="2"/>
        <v>9.8459866265060239</v>
      </c>
      <c r="I26" s="18">
        <f t="shared" si="3"/>
        <v>13.117890138528121</v>
      </c>
      <c r="J26" s="23">
        <f t="shared" si="4"/>
        <v>9.9056592727272719</v>
      </c>
      <c r="K26" s="23">
        <f t="shared" si="18"/>
        <v>13.19739250300405</v>
      </c>
      <c r="L26" s="23">
        <f t="shared" si="5"/>
        <v>9.9660596341463403</v>
      </c>
      <c r="M26" s="23">
        <f t="shared" si="6"/>
        <v>13.277864408510171</v>
      </c>
      <c r="N26" s="18">
        <f t="shared" si="7"/>
        <v>10.752853815789472</v>
      </c>
      <c r="O26" s="18">
        <f t="shared" si="8"/>
        <v>14.326116861813606</v>
      </c>
      <c r="P26" s="18">
        <f t="shared" si="9"/>
        <v>11.51009704225352</v>
      </c>
      <c r="Q26" s="18">
        <f t="shared" si="10"/>
        <v>15.334998330955411</v>
      </c>
      <c r="R26" s="18">
        <f t="shared" si="11"/>
        <v>11.59172893617021</v>
      </c>
      <c r="S26" s="18">
        <f t="shared" si="12"/>
        <v>15.44375718436644</v>
      </c>
      <c r="T26" s="19">
        <v>11.674526999999998</v>
      </c>
      <c r="U26" s="18">
        <f t="shared" si="13"/>
        <v>15.554069735683344</v>
      </c>
      <c r="V26" s="18">
        <f t="shared" si="14"/>
        <v>12.017895441176471</v>
      </c>
      <c r="W26" s="18">
        <f t="shared" si="15"/>
        <v>16.011542374968151</v>
      </c>
      <c r="X26" s="18">
        <f t="shared" si="16"/>
        <v>8.1721688999999991</v>
      </c>
      <c r="Y26" s="18">
        <f t="shared" si="17"/>
        <v>10.887848814978341</v>
      </c>
    </row>
    <row r="27" spans="2:25" x14ac:dyDescent="0.2">
      <c r="B27" s="17" t="s">
        <v>90</v>
      </c>
      <c r="C27" s="17" t="s">
        <v>77</v>
      </c>
      <c r="D27" s="17" t="s">
        <v>91</v>
      </c>
      <c r="E27" s="17" t="s">
        <v>92</v>
      </c>
      <c r="F27" s="18">
        <f t="shared" si="0"/>
        <v>11.610269204545455</v>
      </c>
      <c r="G27" s="18">
        <f t="shared" si="1"/>
        <v>15.468458538624887</v>
      </c>
      <c r="H27" s="18">
        <f t="shared" si="2"/>
        <v>12.309683012048193</v>
      </c>
      <c r="I27" s="18">
        <f t="shared" si="3"/>
        <v>16.40029339034928</v>
      </c>
      <c r="J27" s="23">
        <f t="shared" si="4"/>
        <v>12.384287151515153</v>
      </c>
      <c r="K27" s="23">
        <f t="shared" si="18"/>
        <v>16.499689107866548</v>
      </c>
      <c r="L27" s="23">
        <f t="shared" si="5"/>
        <v>12.459801097560977</v>
      </c>
      <c r="M27" s="23">
        <f t="shared" si="6"/>
        <v>16.600296968280368</v>
      </c>
      <c r="N27" s="18">
        <f t="shared" si="7"/>
        <v>13.443469605263157</v>
      </c>
      <c r="O27" s="18">
        <f t="shared" si="8"/>
        <v>17.910846728934079</v>
      </c>
      <c r="P27" s="18">
        <f t="shared" si="9"/>
        <v>14.39019281690141</v>
      </c>
      <c r="Q27" s="18">
        <f t="shared" si="10"/>
        <v>19.17217396336606</v>
      </c>
      <c r="R27" s="18">
        <f t="shared" si="11"/>
        <v>14.492250921985814</v>
      </c>
      <c r="S27" s="18">
        <f t="shared" si="12"/>
        <v>19.308146828354467</v>
      </c>
      <c r="T27" s="19">
        <v>14.595766999999999</v>
      </c>
      <c r="U27" s="18">
        <f t="shared" si="13"/>
        <v>19.446062162842715</v>
      </c>
      <c r="V27" s="18">
        <f t="shared" si="14"/>
        <v>15.025054264705885</v>
      </c>
      <c r="W27" s="18">
        <f t="shared" si="15"/>
        <v>20.018005167632207</v>
      </c>
      <c r="X27" s="18">
        <f t="shared" si="16"/>
        <v>10.2170369</v>
      </c>
      <c r="Y27" s="18">
        <f t="shared" si="17"/>
        <v>13.612243513989901</v>
      </c>
    </row>
    <row r="28" spans="2:25" x14ac:dyDescent="0.2">
      <c r="B28" s="17" t="s">
        <v>93</v>
      </c>
      <c r="C28" s="17" t="s">
        <v>77</v>
      </c>
      <c r="D28" s="17" t="s">
        <v>94</v>
      </c>
      <c r="E28" s="17" t="s">
        <v>95</v>
      </c>
      <c r="F28" s="18">
        <f t="shared" si="0"/>
        <v>13.933982840909088</v>
      </c>
      <c r="G28" s="18">
        <f t="shared" si="1"/>
        <v>18.564361605683473</v>
      </c>
      <c r="H28" s="18">
        <f t="shared" si="2"/>
        <v>14.773379397590359</v>
      </c>
      <c r="I28" s="18">
        <f t="shared" si="3"/>
        <v>19.682696642170431</v>
      </c>
      <c r="J28" s="23">
        <f t="shared" si="4"/>
        <v>14.862915030303029</v>
      </c>
      <c r="K28" s="23">
        <f t="shared" si="18"/>
        <v>19.801985712729039</v>
      </c>
      <c r="L28" s="23">
        <f t="shared" si="5"/>
        <v>14.953542560975608</v>
      </c>
      <c r="M28" s="23">
        <f t="shared" si="6"/>
        <v>19.922729528050557</v>
      </c>
      <c r="N28" s="18">
        <f t="shared" si="7"/>
        <v>16.134085394736839</v>
      </c>
      <c r="O28" s="18">
        <f t="shared" si="8"/>
        <v>21.495576596054548</v>
      </c>
      <c r="P28" s="18">
        <f t="shared" si="9"/>
        <v>17.270288591549292</v>
      </c>
      <c r="Q28" s="18">
        <f t="shared" si="10"/>
        <v>23.009349595776701</v>
      </c>
      <c r="R28" s="18">
        <f t="shared" si="11"/>
        <v>17.392772907801412</v>
      </c>
      <c r="S28" s="18">
        <f t="shared" si="12"/>
        <v>23.17253647234249</v>
      </c>
      <c r="T28" s="19">
        <v>17.517006999999996</v>
      </c>
      <c r="U28" s="18">
        <f t="shared" si="13"/>
        <v>23.338054590002084</v>
      </c>
      <c r="V28" s="18">
        <f t="shared" si="14"/>
        <v>18.032213088235292</v>
      </c>
      <c r="W28" s="18">
        <f t="shared" si="15"/>
        <v>24.024467960296263</v>
      </c>
      <c r="X28" s="18">
        <f t="shared" si="16"/>
        <v>12.261904899999998</v>
      </c>
      <c r="Y28" s="18">
        <f t="shared" si="17"/>
        <v>16.336638213001457</v>
      </c>
    </row>
    <row r="29" spans="2:25" x14ac:dyDescent="0.2">
      <c r="B29" s="17" t="s">
        <v>96</v>
      </c>
      <c r="C29" s="17" t="s">
        <v>77</v>
      </c>
      <c r="D29" s="17" t="s">
        <v>97</v>
      </c>
      <c r="E29" s="17" t="s">
        <v>98</v>
      </c>
      <c r="F29" s="18">
        <f t="shared" si="0"/>
        <v>17.411254318181815</v>
      </c>
      <c r="G29" s="18">
        <f t="shared" si="1"/>
        <v>23.197159409603294</v>
      </c>
      <c r="H29" s="18">
        <f t="shared" si="2"/>
        <v>18.460125060240962</v>
      </c>
      <c r="I29" s="18">
        <f t="shared" si="3"/>
        <v>24.594578651145664</v>
      </c>
      <c r="J29" s="23">
        <f t="shared" si="4"/>
        <v>18.572004606060606</v>
      </c>
      <c r="K29" s="23">
        <f t="shared" si="18"/>
        <v>24.743636703576851</v>
      </c>
      <c r="L29" s="23">
        <f t="shared" si="5"/>
        <v>18.685248536585362</v>
      </c>
      <c r="M29" s="23">
        <f t="shared" si="6"/>
        <v>24.894512537135242</v>
      </c>
      <c r="N29" s="18">
        <f t="shared" si="7"/>
        <v>20.160399736842102</v>
      </c>
      <c r="O29" s="18">
        <f t="shared" si="8"/>
        <v>26.859868790066976</v>
      </c>
      <c r="P29" s="18">
        <f t="shared" si="9"/>
        <v>21.580146197183097</v>
      </c>
      <c r="Q29" s="18">
        <f t="shared" si="10"/>
        <v>28.751408845705495</v>
      </c>
      <c r="R29" s="18">
        <f t="shared" si="11"/>
        <v>21.733196879432619</v>
      </c>
      <c r="S29" s="18">
        <f t="shared" si="12"/>
        <v>28.955319546738863</v>
      </c>
      <c r="T29" s="19">
        <v>21.888433999999997</v>
      </c>
      <c r="U29" s="18">
        <f t="shared" si="13"/>
        <v>29.162143257787001</v>
      </c>
      <c r="V29" s="18">
        <f t="shared" si="14"/>
        <v>22.532211470588233</v>
      </c>
      <c r="W29" s="18">
        <f t="shared" si="15"/>
        <v>30.019853353604269</v>
      </c>
      <c r="X29" s="18">
        <f t="shared" si="16"/>
        <v>15.321903799999998</v>
      </c>
      <c r="Y29" s="18">
        <f t="shared" si="17"/>
        <v>20.413500280450901</v>
      </c>
    </row>
    <row r="30" spans="2:25" x14ac:dyDescent="0.2">
      <c r="B30" s="17" t="s">
        <v>99</v>
      </c>
      <c r="C30" s="17" t="s">
        <v>77</v>
      </c>
      <c r="D30" s="17" t="s">
        <v>100</v>
      </c>
      <c r="E30" s="17" t="s">
        <v>101</v>
      </c>
      <c r="F30" s="18">
        <f t="shared" si="0"/>
        <v>18.573111136363636</v>
      </c>
      <c r="G30" s="18">
        <f t="shared" si="1"/>
        <v>24.745110943132591</v>
      </c>
      <c r="H30" s="18">
        <f t="shared" si="2"/>
        <v>19.691973253012048</v>
      </c>
      <c r="I30" s="18">
        <f t="shared" si="3"/>
        <v>26.235780277056243</v>
      </c>
      <c r="J30" s="23">
        <f t="shared" si="4"/>
        <v>19.811318545454544</v>
      </c>
      <c r="K30" s="23">
        <f t="shared" si="18"/>
        <v>26.3947850060081</v>
      </c>
      <c r="L30" s="23">
        <f t="shared" si="5"/>
        <v>19.932119268292681</v>
      </c>
      <c r="M30" s="23">
        <f t="shared" si="6"/>
        <v>26.555728817020341</v>
      </c>
      <c r="N30" s="18">
        <f t="shared" si="7"/>
        <v>21.505707631578943</v>
      </c>
      <c r="O30" s="18">
        <f t="shared" si="8"/>
        <v>28.652233723627212</v>
      </c>
      <c r="P30" s="18">
        <f t="shared" si="9"/>
        <v>23.02019408450704</v>
      </c>
      <c r="Q30" s="18">
        <f t="shared" si="10"/>
        <v>30.669996661910822</v>
      </c>
      <c r="R30" s="18">
        <f t="shared" si="11"/>
        <v>23.183457872340419</v>
      </c>
      <c r="S30" s="18">
        <f t="shared" si="12"/>
        <v>30.88751436873288</v>
      </c>
      <c r="T30" s="19">
        <v>23.349053999999995</v>
      </c>
      <c r="U30" s="18">
        <f t="shared" si="13"/>
        <v>31.108139471366687</v>
      </c>
      <c r="V30" s="18">
        <f t="shared" si="14"/>
        <v>24.035790882352941</v>
      </c>
      <c r="W30" s="18">
        <f t="shared" si="15"/>
        <v>32.023084749936302</v>
      </c>
      <c r="X30" s="18">
        <f t="shared" si="16"/>
        <v>16.344337799999998</v>
      </c>
      <c r="Y30" s="18">
        <f t="shared" si="17"/>
        <v>21.775697629956682</v>
      </c>
    </row>
    <row r="31" spans="2:25" x14ac:dyDescent="0.2">
      <c r="B31" s="17" t="s">
        <v>102</v>
      </c>
      <c r="C31" s="17" t="s">
        <v>77</v>
      </c>
      <c r="D31" s="17" t="s">
        <v>103</v>
      </c>
      <c r="E31" s="17" t="s">
        <v>104</v>
      </c>
      <c r="F31" s="18">
        <f t="shared" si="0"/>
        <v>2.3154146590909086</v>
      </c>
      <c r="G31" s="18">
        <f t="shared" si="1"/>
        <v>3.0848462703905248</v>
      </c>
      <c r="H31" s="18">
        <f t="shared" si="2"/>
        <v>2.4548974698795178</v>
      </c>
      <c r="I31" s="18">
        <f t="shared" si="3"/>
        <v>3.2706803830646529</v>
      </c>
      <c r="J31" s="23">
        <f t="shared" si="4"/>
        <v>2.4697756363636358</v>
      </c>
      <c r="K31" s="23">
        <f t="shared" si="18"/>
        <v>3.2905026884165598</v>
      </c>
      <c r="L31" s="23">
        <f t="shared" si="5"/>
        <v>2.4848352439024382</v>
      </c>
      <c r="M31" s="23">
        <f t="shared" si="6"/>
        <v>3.3105667291995875</v>
      </c>
      <c r="N31" s="18">
        <f t="shared" si="7"/>
        <v>2.6810064473684205</v>
      </c>
      <c r="O31" s="18">
        <f t="shared" si="8"/>
        <v>3.5719272604521866</v>
      </c>
      <c r="P31" s="18">
        <f t="shared" si="9"/>
        <v>2.8698097183098588</v>
      </c>
      <c r="Q31" s="18">
        <f t="shared" si="10"/>
        <v>3.8234714337234674</v>
      </c>
      <c r="R31" s="18">
        <f t="shared" si="11"/>
        <v>2.8901629787234033</v>
      </c>
      <c r="S31" s="18">
        <f t="shared" si="12"/>
        <v>3.8505882524023569</v>
      </c>
      <c r="T31" s="19">
        <v>2.9108069999999997</v>
      </c>
      <c r="U31" s="18">
        <f t="shared" si="13"/>
        <v>3.8780924542052309</v>
      </c>
      <c r="V31" s="18">
        <f t="shared" si="14"/>
        <v>2.9964189705882349</v>
      </c>
      <c r="W31" s="18">
        <f t="shared" si="15"/>
        <v>3.9921539969759738</v>
      </c>
      <c r="X31" s="18">
        <f t="shared" si="16"/>
        <v>2.0375648999999996</v>
      </c>
      <c r="Y31" s="18">
        <f t="shared" si="17"/>
        <v>2.7146647179436618</v>
      </c>
    </row>
    <row r="32" spans="2:25" x14ac:dyDescent="0.2">
      <c r="B32" s="17" t="s">
        <v>105</v>
      </c>
      <c r="C32" s="17" t="s">
        <v>77</v>
      </c>
      <c r="D32" s="17" t="s">
        <v>106</v>
      </c>
      <c r="E32" s="17" t="s">
        <v>107</v>
      </c>
      <c r="F32" s="18">
        <f t="shared" si="0"/>
        <v>23.228837386363633</v>
      </c>
      <c r="G32" s="18">
        <f t="shared" si="1"/>
        <v>30.947973873917842</v>
      </c>
      <c r="H32" s="18">
        <f t="shared" si="2"/>
        <v>24.628164939759035</v>
      </c>
      <c r="I32" s="18">
        <f t="shared" si="3"/>
        <v>32.812309649455059</v>
      </c>
      <c r="J32" s="23">
        <f t="shared" si="4"/>
        <v>24.777426545454546</v>
      </c>
      <c r="K32" s="23">
        <f t="shared" si="18"/>
        <v>33.011172132179027</v>
      </c>
      <c r="L32" s="23">
        <f t="shared" si="5"/>
        <v>24.928508414634145</v>
      </c>
      <c r="M32" s="23">
        <f t="shared" si="6"/>
        <v>33.212459767131335</v>
      </c>
      <c r="N32" s="18">
        <f t="shared" si="7"/>
        <v>26.896548552631575</v>
      </c>
      <c r="O32" s="18">
        <f t="shared" si="8"/>
        <v>35.834496064536445</v>
      </c>
      <c r="P32" s="18">
        <f t="shared" si="9"/>
        <v>28.790671690140844</v>
      </c>
      <c r="Q32" s="18">
        <f t="shared" si="10"/>
        <v>38.358052125419299</v>
      </c>
      <c r="R32" s="18">
        <f t="shared" si="11"/>
        <v>28.994860851063823</v>
      </c>
      <c r="S32" s="18">
        <f t="shared" si="12"/>
        <v>38.630095048294606</v>
      </c>
      <c r="T32" s="19">
        <v>29.201966999999996</v>
      </c>
      <c r="U32" s="18">
        <f t="shared" si="13"/>
        <v>38.906024298639572</v>
      </c>
      <c r="V32" s="18">
        <f t="shared" si="14"/>
        <v>30.06084838235294</v>
      </c>
      <c r="W32" s="18">
        <f t="shared" si="15"/>
        <v>40.050319130952502</v>
      </c>
      <c r="X32" s="18">
        <f t="shared" si="16"/>
        <v>20.441376899999998</v>
      </c>
      <c r="Y32" s="18">
        <f t="shared" si="17"/>
        <v>27.2342170090477</v>
      </c>
    </row>
    <row r="33" spans="1:25" x14ac:dyDescent="0.2">
      <c r="B33" s="17" t="s">
        <v>108</v>
      </c>
      <c r="C33" s="17" t="s">
        <v>77</v>
      </c>
      <c r="D33" s="17" t="s">
        <v>109</v>
      </c>
      <c r="E33" s="17" t="s">
        <v>110</v>
      </c>
      <c r="F33" s="18">
        <f t="shared" si="0"/>
        <v>41.810247500000003</v>
      </c>
      <c r="G33" s="18">
        <f t="shared" si="1"/>
        <v>55.704141613718505</v>
      </c>
      <c r="H33" s="18">
        <f t="shared" si="2"/>
        <v>44.328937108433742</v>
      </c>
      <c r="I33" s="18">
        <f t="shared" si="3"/>
        <v>59.059812795267817</v>
      </c>
      <c r="J33" s="23">
        <f t="shared" si="4"/>
        <v>44.59759733333334</v>
      </c>
      <c r="K33" s="23">
        <f t="shared" si="18"/>
        <v>59.417751054633072</v>
      </c>
      <c r="L33" s="23">
        <f t="shared" si="5"/>
        <v>44.869533902439031</v>
      </c>
      <c r="M33" s="23">
        <f t="shared" si="6"/>
        <v>59.780054414722294</v>
      </c>
      <c r="N33" s="18">
        <f t="shared" si="7"/>
        <v>48.411865526315793</v>
      </c>
      <c r="O33" s="18">
        <f t="shared" si="8"/>
        <v>64.499532394831959</v>
      </c>
      <c r="P33" s="18">
        <f t="shared" si="9"/>
        <v>51.821151830985919</v>
      </c>
      <c r="Q33" s="18">
        <f t="shared" si="10"/>
        <v>69.0417529860173</v>
      </c>
      <c r="R33" s="18">
        <f t="shared" si="11"/>
        <v>52.188677730496451</v>
      </c>
      <c r="S33" s="18">
        <f t="shared" si="12"/>
        <v>69.53141080861316</v>
      </c>
      <c r="T33" s="19">
        <v>52.561453999999998</v>
      </c>
      <c r="U33" s="18">
        <f t="shared" si="13"/>
        <v>70.028063742960413</v>
      </c>
      <c r="V33" s="18">
        <f t="shared" si="14"/>
        <v>54.107379117647064</v>
      </c>
      <c r="W33" s="18">
        <f t="shared" si="15"/>
        <v>72.087712676576899</v>
      </c>
      <c r="X33" s="18">
        <f t="shared" si="16"/>
        <v>36.793017800000001</v>
      </c>
      <c r="Y33" s="18">
        <f t="shared" si="17"/>
        <v>49.019644620072285</v>
      </c>
    </row>
    <row r="34" spans="1:25" x14ac:dyDescent="0.2">
      <c r="B34" s="17" t="s">
        <v>111</v>
      </c>
      <c r="C34" s="17" t="s">
        <v>77</v>
      </c>
      <c r="D34" s="17" t="s">
        <v>112</v>
      </c>
      <c r="E34" s="17" t="s">
        <v>113</v>
      </c>
      <c r="F34" s="18">
        <f t="shared" si="0"/>
        <v>4.6391282954545447</v>
      </c>
      <c r="G34" s="18">
        <f t="shared" si="1"/>
        <v>6.1807493374491154</v>
      </c>
      <c r="H34" s="18">
        <f t="shared" si="2"/>
        <v>4.9185938554216868</v>
      </c>
      <c r="I34" s="18">
        <f t="shared" si="3"/>
        <v>6.5530836348858097</v>
      </c>
      <c r="J34" s="23">
        <f t="shared" si="4"/>
        <v>4.9484035151515151</v>
      </c>
      <c r="K34" s="23">
        <f t="shared" si="18"/>
        <v>6.5927992932790573</v>
      </c>
      <c r="L34" s="23">
        <f t="shared" si="5"/>
        <v>4.9785767073170728</v>
      </c>
      <c r="M34" s="23">
        <f t="shared" si="6"/>
        <v>6.6329992889697831</v>
      </c>
      <c r="N34" s="18">
        <f t="shared" si="7"/>
        <v>5.3716222368421045</v>
      </c>
      <c r="O34" s="18">
        <f t="shared" si="8"/>
        <v>7.15665712757266</v>
      </c>
      <c r="P34" s="18">
        <f t="shared" si="9"/>
        <v>5.7499054929577467</v>
      </c>
      <c r="Q34" s="18">
        <f t="shared" si="10"/>
        <v>7.6606470661341159</v>
      </c>
      <c r="R34" s="18">
        <f t="shared" si="11"/>
        <v>5.7906849645390057</v>
      </c>
      <c r="S34" s="18">
        <f t="shared" si="12"/>
        <v>7.7149778963903843</v>
      </c>
      <c r="T34" s="19">
        <v>5.8320469999999993</v>
      </c>
      <c r="U34" s="18">
        <f t="shared" si="13"/>
        <v>7.7700848813646024</v>
      </c>
      <c r="V34" s="18">
        <f t="shared" si="14"/>
        <v>6.0035777941176471</v>
      </c>
      <c r="W34" s="18">
        <f t="shared" si="15"/>
        <v>7.9986167896400326</v>
      </c>
      <c r="X34" s="18">
        <f t="shared" si="16"/>
        <v>4.0824328999999997</v>
      </c>
      <c r="Y34" s="18">
        <f t="shared" si="17"/>
        <v>5.4390594169552218</v>
      </c>
    </row>
    <row r="35" spans="1:25" x14ac:dyDescent="0.2">
      <c r="B35" s="17" t="s">
        <v>114</v>
      </c>
      <c r="C35" s="17" t="s">
        <v>115</v>
      </c>
      <c r="D35" s="17" t="s">
        <v>116</v>
      </c>
      <c r="E35" s="17" t="s">
        <v>117</v>
      </c>
      <c r="F35" s="18">
        <f t="shared" si="0"/>
        <v>10.182845113636363</v>
      </c>
      <c r="G35" s="18">
        <f t="shared" si="1"/>
        <v>13.56668951171747</v>
      </c>
      <c r="H35" s="18">
        <f t="shared" si="2"/>
        <v>10.79626951807229</v>
      </c>
      <c r="I35" s="18">
        <f t="shared" si="3"/>
        <v>14.383959964230572</v>
      </c>
      <c r="J35" s="23">
        <f t="shared" si="4"/>
        <v>10.861701454545454</v>
      </c>
      <c r="K35" s="23">
        <f t="shared" si="18"/>
        <v>14.471135479165303</v>
      </c>
      <c r="L35" s="23">
        <f t="shared" si="5"/>
        <v>10.927931341463413</v>
      </c>
      <c r="M35" s="23">
        <f t="shared" si="6"/>
        <v>14.559374110135821</v>
      </c>
      <c r="N35" s="18">
        <f t="shared" si="7"/>
        <v>11.790662763157894</v>
      </c>
      <c r="O35" s="18">
        <f t="shared" si="8"/>
        <v>15.70879838198865</v>
      </c>
      <c r="P35" s="18">
        <f t="shared" si="9"/>
        <v>12.620991126760563</v>
      </c>
      <c r="Q35" s="18">
        <f t="shared" si="10"/>
        <v>16.815051789170951</v>
      </c>
      <c r="R35" s="18">
        <f t="shared" si="11"/>
        <v>12.710501702127658</v>
      </c>
      <c r="S35" s="18">
        <f t="shared" si="12"/>
        <v>16.934307475618969</v>
      </c>
      <c r="T35" s="19">
        <v>12.801290999999999</v>
      </c>
      <c r="U35" s="18">
        <f t="shared" si="13"/>
        <v>17.055266814730533</v>
      </c>
      <c r="V35" s="18">
        <f t="shared" si="14"/>
        <v>13.17779955882353</v>
      </c>
      <c r="W35" s="18">
        <f t="shared" si="15"/>
        <v>17.556892309281434</v>
      </c>
      <c r="X35" s="18">
        <f t="shared" si="16"/>
        <v>8.9609036999999994</v>
      </c>
      <c r="Y35" s="18">
        <f t="shared" si="17"/>
        <v>11.938686770311374</v>
      </c>
    </row>
    <row r="36" spans="1:25" x14ac:dyDescent="0.2">
      <c r="B36" s="17" t="s">
        <v>118</v>
      </c>
      <c r="C36" s="17" t="s">
        <v>115</v>
      </c>
      <c r="D36" s="17" t="s">
        <v>119</v>
      </c>
      <c r="E36" s="17" t="s">
        <v>120</v>
      </c>
      <c r="F36" s="18">
        <f t="shared" si="0"/>
        <v>10.16624715909091</v>
      </c>
      <c r="G36" s="18">
        <f t="shared" si="1"/>
        <v>13.544575918381337</v>
      </c>
      <c r="H36" s="18">
        <f t="shared" si="2"/>
        <v>10.778671686746989</v>
      </c>
      <c r="I36" s="18">
        <f t="shared" si="3"/>
        <v>14.360514226717562</v>
      </c>
      <c r="J36" s="23">
        <f t="shared" si="4"/>
        <v>10.84399696969697</v>
      </c>
      <c r="K36" s="23">
        <f t="shared" si="18"/>
        <v>14.447547646273426</v>
      </c>
      <c r="L36" s="23">
        <f t="shared" si="5"/>
        <v>10.910118902439024</v>
      </c>
      <c r="M36" s="23">
        <f t="shared" si="6"/>
        <v>14.535642448994604</v>
      </c>
      <c r="N36" s="18">
        <f t="shared" si="7"/>
        <v>11.771444078947368</v>
      </c>
      <c r="O36" s="18">
        <f t="shared" si="8"/>
        <v>15.683193168652075</v>
      </c>
      <c r="P36" s="18">
        <f t="shared" si="9"/>
        <v>12.600419014084508</v>
      </c>
      <c r="Q36" s="18">
        <f t="shared" si="10"/>
        <v>16.787643391796585</v>
      </c>
      <c r="R36" s="18">
        <f t="shared" si="11"/>
        <v>12.689783687943262</v>
      </c>
      <c r="S36" s="18">
        <f t="shared" si="12"/>
        <v>16.906704692447626</v>
      </c>
      <c r="T36" s="19">
        <v>12.780424999999999</v>
      </c>
      <c r="U36" s="18">
        <f t="shared" si="13"/>
        <v>17.027466868822252</v>
      </c>
      <c r="V36" s="18">
        <f t="shared" si="14"/>
        <v>13.156319852941177</v>
      </c>
      <c r="W36" s="18">
        <f t="shared" si="15"/>
        <v>17.528274717905262</v>
      </c>
      <c r="X36" s="18">
        <f t="shared" si="16"/>
        <v>8.9462975</v>
      </c>
      <c r="Y36" s="18">
        <f t="shared" si="17"/>
        <v>11.919226808175576</v>
      </c>
    </row>
    <row r="37" spans="1:25" x14ac:dyDescent="0.2">
      <c r="B37" s="17" t="s">
        <v>121</v>
      </c>
      <c r="C37" s="17" t="s">
        <v>115</v>
      </c>
      <c r="D37" s="17" t="s">
        <v>122</v>
      </c>
      <c r="E37" s="17" t="s">
        <v>123</v>
      </c>
      <c r="F37" s="18">
        <f t="shared" si="0"/>
        <v>2.5311880681818182</v>
      </c>
      <c r="G37" s="18">
        <f t="shared" si="1"/>
        <v>3.3723229837602506</v>
      </c>
      <c r="H37" s="18">
        <f t="shared" si="2"/>
        <v>2.6836692771084336</v>
      </c>
      <c r="I37" s="18">
        <f t="shared" si="3"/>
        <v>3.5754749707337603</v>
      </c>
      <c r="J37" s="23">
        <f t="shared" si="4"/>
        <v>2.6999339393939397</v>
      </c>
      <c r="K37" s="23">
        <f t="shared" si="18"/>
        <v>3.597144516010935</v>
      </c>
      <c r="L37" s="23">
        <f t="shared" si="5"/>
        <v>2.7163969512195125</v>
      </c>
      <c r="M37" s="23">
        <f t="shared" si="6"/>
        <v>3.6190783240353914</v>
      </c>
      <c r="N37" s="18">
        <f t="shared" si="7"/>
        <v>2.930849342105263</v>
      </c>
      <c r="O37" s="18">
        <f t="shared" si="8"/>
        <v>3.9047950338276589</v>
      </c>
      <c r="P37" s="18">
        <f t="shared" si="9"/>
        <v>3.1372471830985917</v>
      </c>
      <c r="Q37" s="18">
        <f t="shared" si="10"/>
        <v>4.1797805995901705</v>
      </c>
      <c r="R37" s="18">
        <f t="shared" si="11"/>
        <v>3.1594971631205668</v>
      </c>
      <c r="S37" s="18">
        <f t="shared" si="12"/>
        <v>4.2094244336298159</v>
      </c>
      <c r="T37" s="19">
        <v>3.1820649999999997</v>
      </c>
      <c r="U37" s="18">
        <f t="shared" si="13"/>
        <v>4.2394917510128867</v>
      </c>
      <c r="V37" s="18">
        <f t="shared" si="14"/>
        <v>3.2756551470588238</v>
      </c>
      <c r="W37" s="18">
        <f t="shared" si="15"/>
        <v>4.3641826848662078</v>
      </c>
      <c r="X37" s="18">
        <f t="shared" si="16"/>
        <v>2.2274455</v>
      </c>
      <c r="Y37" s="18">
        <f t="shared" si="17"/>
        <v>2.9676442257090208</v>
      </c>
    </row>
    <row r="38" spans="1:25" x14ac:dyDescent="0.2">
      <c r="B38" s="17" t="s">
        <v>124</v>
      </c>
      <c r="C38" s="17" t="s">
        <v>115</v>
      </c>
      <c r="D38" s="17" t="s">
        <v>125</v>
      </c>
      <c r="E38" s="17" t="s">
        <v>126</v>
      </c>
      <c r="F38" s="18">
        <f t="shared" si="0"/>
        <v>5.0872730681818172</v>
      </c>
      <c r="G38" s="18">
        <f t="shared" si="1"/>
        <v>6.777816357524701</v>
      </c>
      <c r="H38" s="18">
        <f t="shared" si="2"/>
        <v>5.3937353012048179</v>
      </c>
      <c r="I38" s="18">
        <f t="shared" si="3"/>
        <v>7.1861185477370322</v>
      </c>
      <c r="J38" s="23">
        <f t="shared" si="4"/>
        <v>5.4264246060606052</v>
      </c>
      <c r="K38" s="23">
        <f t="shared" si="18"/>
        <v>7.2296707813596814</v>
      </c>
      <c r="L38" s="23">
        <f t="shared" si="5"/>
        <v>5.4595125609756083</v>
      </c>
      <c r="M38" s="23">
        <f t="shared" si="6"/>
        <v>7.2737541397826062</v>
      </c>
      <c r="N38" s="18">
        <f t="shared" si="7"/>
        <v>5.8905267105263146</v>
      </c>
      <c r="O38" s="18">
        <f t="shared" si="8"/>
        <v>7.8479978876601795</v>
      </c>
      <c r="P38" s="18">
        <f t="shared" si="9"/>
        <v>6.3053525352112665</v>
      </c>
      <c r="Q38" s="18">
        <f t="shared" si="10"/>
        <v>8.4006737952418824</v>
      </c>
      <c r="R38" s="18">
        <f t="shared" si="11"/>
        <v>6.3500713475177282</v>
      </c>
      <c r="S38" s="18">
        <f t="shared" si="12"/>
        <v>8.4602530420166477</v>
      </c>
      <c r="T38" s="19">
        <v>6.3954289999999991</v>
      </c>
      <c r="U38" s="18">
        <f t="shared" si="13"/>
        <v>8.5206834208881954</v>
      </c>
      <c r="V38" s="18">
        <f t="shared" si="14"/>
        <v>6.5835298529411759</v>
      </c>
      <c r="W38" s="18">
        <f t="shared" si="15"/>
        <v>8.7712917567966731</v>
      </c>
      <c r="X38" s="18">
        <f t="shared" si="16"/>
        <v>4.476800299999999</v>
      </c>
      <c r="Y38" s="18">
        <f t="shared" si="17"/>
        <v>5.9644783946217368</v>
      </c>
    </row>
    <row r="39" spans="1:25" x14ac:dyDescent="0.2">
      <c r="B39" s="17" t="s">
        <v>127</v>
      </c>
      <c r="C39" s="17" t="s">
        <v>115</v>
      </c>
      <c r="D39" s="17" t="s">
        <v>128</v>
      </c>
      <c r="E39" s="17" t="s">
        <v>129</v>
      </c>
      <c r="F39" s="18">
        <f t="shared" si="0"/>
        <v>5.0955720454545448</v>
      </c>
      <c r="G39" s="18">
        <f t="shared" si="1"/>
        <v>6.7888731541927667</v>
      </c>
      <c r="H39" s="18">
        <f t="shared" si="2"/>
        <v>5.4025342168674699</v>
      </c>
      <c r="I39" s="18">
        <f t="shared" si="3"/>
        <v>7.197841416493536</v>
      </c>
      <c r="J39" s="23">
        <f t="shared" si="4"/>
        <v>5.4352768484848495</v>
      </c>
      <c r="K39" s="23">
        <f t="shared" si="18"/>
        <v>7.2414646978056183</v>
      </c>
      <c r="L39" s="23">
        <f t="shared" si="5"/>
        <v>5.4684187804878048</v>
      </c>
      <c r="M39" s="23">
        <f t="shared" si="6"/>
        <v>7.2856199703532125</v>
      </c>
      <c r="N39" s="18">
        <f t="shared" si="7"/>
        <v>5.900136052631578</v>
      </c>
      <c r="O39" s="18">
        <f t="shared" si="8"/>
        <v>7.8608004943284673</v>
      </c>
      <c r="P39" s="18">
        <f t="shared" si="9"/>
        <v>6.3156385915492956</v>
      </c>
      <c r="Q39" s="18">
        <f t="shared" si="10"/>
        <v>8.4143779939290635</v>
      </c>
      <c r="R39" s="18">
        <f t="shared" si="11"/>
        <v>6.3604303546099281</v>
      </c>
      <c r="S39" s="18">
        <f t="shared" si="12"/>
        <v>8.4740544336023174</v>
      </c>
      <c r="T39" s="19">
        <v>6.4058619999999991</v>
      </c>
      <c r="U39" s="18">
        <f t="shared" si="13"/>
        <v>8.5345833938423361</v>
      </c>
      <c r="V39" s="18">
        <f t="shared" si="14"/>
        <v>6.5942697058823532</v>
      </c>
      <c r="W39" s="18">
        <f t="shared" si="15"/>
        <v>8.7856005524847589</v>
      </c>
      <c r="X39" s="18">
        <f t="shared" si="16"/>
        <v>4.4841033999999995</v>
      </c>
      <c r="Y39" s="18">
        <f t="shared" si="17"/>
        <v>5.9742083756896349</v>
      </c>
    </row>
    <row r="40" spans="1:25" x14ac:dyDescent="0.2">
      <c r="A40" s="28" t="s">
        <v>161</v>
      </c>
      <c r="B40" s="20" t="s">
        <v>154</v>
      </c>
      <c r="C40" s="20" t="s">
        <v>157</v>
      </c>
      <c r="D40" s="20" t="s">
        <v>151</v>
      </c>
      <c r="E40" s="20" t="s">
        <v>158</v>
      </c>
      <c r="F40" s="21">
        <f t="shared" si="0"/>
        <v>0</v>
      </c>
      <c r="G40" s="21">
        <f t="shared" si="1"/>
        <v>0</v>
      </c>
      <c r="H40" s="21">
        <f t="shared" si="2"/>
        <v>0</v>
      </c>
      <c r="I40" s="21">
        <f t="shared" si="3"/>
        <v>0</v>
      </c>
      <c r="J40" s="21">
        <f t="shared" si="4"/>
        <v>0</v>
      </c>
      <c r="K40" s="21">
        <f t="shared" si="18"/>
        <v>0</v>
      </c>
      <c r="L40" s="21">
        <f t="shared" si="5"/>
        <v>0</v>
      </c>
      <c r="M40" s="21">
        <f t="shared" si="6"/>
        <v>0</v>
      </c>
      <c r="N40" s="21">
        <f t="shared" si="7"/>
        <v>0</v>
      </c>
      <c r="O40" s="21">
        <f t="shared" si="8"/>
        <v>0</v>
      </c>
      <c r="P40" s="21">
        <f t="shared" si="9"/>
        <v>0</v>
      </c>
      <c r="Q40" s="21">
        <f t="shared" si="10"/>
        <v>0</v>
      </c>
      <c r="R40" s="21">
        <f t="shared" si="11"/>
        <v>0</v>
      </c>
      <c r="S40" s="21">
        <f t="shared" si="12"/>
        <v>0</v>
      </c>
      <c r="T40" s="22"/>
      <c r="U40" s="21">
        <f t="shared" si="13"/>
        <v>0</v>
      </c>
      <c r="V40" s="21">
        <f t="shared" si="14"/>
        <v>0</v>
      </c>
      <c r="W40" s="21">
        <f t="shared" si="15"/>
        <v>0</v>
      </c>
      <c r="X40" s="21">
        <f t="shared" ref="X40:Y42" si="19">T40-(T40*30%)</f>
        <v>0</v>
      </c>
      <c r="Y40" s="21">
        <f t="shared" si="19"/>
        <v>0</v>
      </c>
    </row>
    <row r="41" spans="1:25" x14ac:dyDescent="0.2">
      <c r="A41" s="29"/>
      <c r="B41" s="20" t="s">
        <v>155</v>
      </c>
      <c r="C41" s="20" t="s">
        <v>157</v>
      </c>
      <c r="D41" s="20" t="s">
        <v>152</v>
      </c>
      <c r="E41" s="20" t="s">
        <v>159</v>
      </c>
      <c r="F41" s="21">
        <f t="shared" si="0"/>
        <v>0</v>
      </c>
      <c r="G41" s="21">
        <f t="shared" si="1"/>
        <v>0</v>
      </c>
      <c r="H41" s="21">
        <f t="shared" si="2"/>
        <v>0</v>
      </c>
      <c r="I41" s="21">
        <f t="shared" si="3"/>
        <v>0</v>
      </c>
      <c r="J41" s="21">
        <f t="shared" si="4"/>
        <v>0</v>
      </c>
      <c r="K41" s="21">
        <f t="shared" si="18"/>
        <v>0</v>
      </c>
      <c r="L41" s="21">
        <f t="shared" si="5"/>
        <v>0</v>
      </c>
      <c r="M41" s="21">
        <f t="shared" si="6"/>
        <v>0</v>
      </c>
      <c r="N41" s="21">
        <f t="shared" si="7"/>
        <v>0</v>
      </c>
      <c r="O41" s="21">
        <f t="shared" si="8"/>
        <v>0</v>
      </c>
      <c r="P41" s="21">
        <f t="shared" si="9"/>
        <v>0</v>
      </c>
      <c r="Q41" s="21">
        <f t="shared" si="10"/>
        <v>0</v>
      </c>
      <c r="R41" s="21">
        <f t="shared" si="11"/>
        <v>0</v>
      </c>
      <c r="S41" s="21">
        <f t="shared" si="12"/>
        <v>0</v>
      </c>
      <c r="T41" s="22"/>
      <c r="U41" s="21">
        <f t="shared" si="13"/>
        <v>0</v>
      </c>
      <c r="V41" s="21">
        <f t="shared" si="14"/>
        <v>0</v>
      </c>
      <c r="W41" s="21">
        <f t="shared" si="15"/>
        <v>0</v>
      </c>
      <c r="X41" s="21">
        <f t="shared" si="19"/>
        <v>0</v>
      </c>
      <c r="Y41" s="21">
        <f t="shared" si="19"/>
        <v>0</v>
      </c>
    </row>
    <row r="42" spans="1:25" x14ac:dyDescent="0.2">
      <c r="A42" s="30"/>
      <c r="B42" s="20" t="s">
        <v>156</v>
      </c>
      <c r="C42" s="20" t="s">
        <v>157</v>
      </c>
      <c r="D42" s="20" t="s">
        <v>153</v>
      </c>
      <c r="E42" s="20" t="s">
        <v>160</v>
      </c>
      <c r="F42" s="21">
        <f t="shared" si="0"/>
        <v>0</v>
      </c>
      <c r="G42" s="21">
        <f t="shared" si="1"/>
        <v>0</v>
      </c>
      <c r="H42" s="21">
        <f t="shared" si="2"/>
        <v>0</v>
      </c>
      <c r="I42" s="21">
        <f t="shared" si="3"/>
        <v>0</v>
      </c>
      <c r="J42" s="21">
        <f t="shared" si="4"/>
        <v>0</v>
      </c>
      <c r="K42" s="21">
        <f t="shared" si="18"/>
        <v>0</v>
      </c>
      <c r="L42" s="21">
        <f t="shared" si="5"/>
        <v>0</v>
      </c>
      <c r="M42" s="21">
        <f t="shared" si="6"/>
        <v>0</v>
      </c>
      <c r="N42" s="21">
        <f t="shared" si="7"/>
        <v>0</v>
      </c>
      <c r="O42" s="21">
        <f t="shared" si="8"/>
        <v>0</v>
      </c>
      <c r="P42" s="21">
        <f t="shared" si="9"/>
        <v>0</v>
      </c>
      <c r="Q42" s="21">
        <f t="shared" si="10"/>
        <v>0</v>
      </c>
      <c r="R42" s="21">
        <f t="shared" si="11"/>
        <v>0</v>
      </c>
      <c r="S42" s="21">
        <f t="shared" si="12"/>
        <v>0</v>
      </c>
      <c r="T42" s="22"/>
      <c r="U42" s="21">
        <f t="shared" si="13"/>
        <v>0</v>
      </c>
      <c r="V42" s="21">
        <f t="shared" si="14"/>
        <v>0</v>
      </c>
      <c r="W42" s="21">
        <f t="shared" si="15"/>
        <v>0</v>
      </c>
      <c r="X42" s="21">
        <f t="shared" si="19"/>
        <v>0</v>
      </c>
      <c r="Y42" s="21">
        <f t="shared" si="19"/>
        <v>0</v>
      </c>
    </row>
  </sheetData>
  <mergeCells count="1">
    <mergeCell ref="A40:A42"/>
  </mergeCells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C1" sqref="C1:C23"/>
    </sheetView>
  </sheetViews>
  <sheetFormatPr defaultRowHeight="12.75" x14ac:dyDescent="0.2"/>
  <sheetData>
    <row r="1" spans="2:3" x14ac:dyDescent="0.2">
      <c r="B1">
        <v>270109</v>
      </c>
      <c r="C1" t="str">
        <f>"*"&amp;B1&amp;"*"</f>
        <v>*270109*</v>
      </c>
    </row>
    <row r="2" spans="2:3" x14ac:dyDescent="0.2">
      <c r="B2">
        <v>685511</v>
      </c>
      <c r="C2" t="str">
        <f t="shared" ref="C2:C23" si="0">"*"&amp;B2&amp;"*"</f>
        <v>*685511*</v>
      </c>
    </row>
    <row r="3" spans="2:3" x14ac:dyDescent="0.2">
      <c r="B3">
        <v>682217</v>
      </c>
      <c r="C3" t="str">
        <f t="shared" si="0"/>
        <v>*682217*</v>
      </c>
    </row>
    <row r="4" spans="2:3" x14ac:dyDescent="0.2">
      <c r="B4">
        <v>685512</v>
      </c>
      <c r="C4" t="str">
        <f t="shared" si="0"/>
        <v>*685512*</v>
      </c>
    </row>
    <row r="5" spans="2:3" x14ac:dyDescent="0.2">
      <c r="B5">
        <v>685509</v>
      </c>
      <c r="C5" t="str">
        <f t="shared" si="0"/>
        <v>*685509*</v>
      </c>
    </row>
    <row r="6" spans="2:3" x14ac:dyDescent="0.2">
      <c r="B6">
        <v>682218</v>
      </c>
      <c r="C6" t="str">
        <f t="shared" si="0"/>
        <v>*682218*</v>
      </c>
    </row>
    <row r="7" spans="2:3" x14ac:dyDescent="0.2">
      <c r="B7">
        <v>694232</v>
      </c>
      <c r="C7" t="str">
        <f t="shared" si="0"/>
        <v>*694232*</v>
      </c>
    </row>
    <row r="8" spans="2:3" x14ac:dyDescent="0.2">
      <c r="B8">
        <v>694234</v>
      </c>
      <c r="C8" t="str">
        <f t="shared" si="0"/>
        <v>*694234*</v>
      </c>
    </row>
    <row r="9" spans="2:3" x14ac:dyDescent="0.2">
      <c r="B9">
        <v>694233</v>
      </c>
      <c r="C9" t="str">
        <f t="shared" si="0"/>
        <v>*694233*</v>
      </c>
    </row>
    <row r="10" spans="2:3" x14ac:dyDescent="0.2">
      <c r="B10">
        <v>260450</v>
      </c>
      <c r="C10" t="str">
        <f t="shared" si="0"/>
        <v>*260450*</v>
      </c>
    </row>
    <row r="11" spans="2:3" x14ac:dyDescent="0.2">
      <c r="B11">
        <v>26208</v>
      </c>
      <c r="C11" t="str">
        <f t="shared" si="0"/>
        <v>*26208*</v>
      </c>
    </row>
    <row r="12" spans="2:3" x14ac:dyDescent="0.2">
      <c r="B12">
        <v>697380</v>
      </c>
      <c r="C12" t="str">
        <f t="shared" si="0"/>
        <v>*697380*</v>
      </c>
    </row>
    <row r="13" spans="2:3" x14ac:dyDescent="0.2">
      <c r="B13">
        <v>672304</v>
      </c>
      <c r="C13" t="str">
        <f t="shared" si="0"/>
        <v>*672304*</v>
      </c>
    </row>
    <row r="14" spans="2:3" x14ac:dyDescent="0.2">
      <c r="B14">
        <v>672305</v>
      </c>
      <c r="C14" t="str">
        <f t="shared" si="0"/>
        <v>*672305*</v>
      </c>
    </row>
    <row r="15" spans="2:3" x14ac:dyDescent="0.2">
      <c r="B15">
        <v>681244</v>
      </c>
      <c r="C15" t="str">
        <f t="shared" si="0"/>
        <v>*681244*</v>
      </c>
    </row>
    <row r="16" spans="2:3" x14ac:dyDescent="0.2">
      <c r="B16">
        <v>681245</v>
      </c>
      <c r="C16" t="str">
        <f t="shared" si="0"/>
        <v>*681245*</v>
      </c>
    </row>
    <row r="17" spans="2:3" x14ac:dyDescent="0.2">
      <c r="B17">
        <v>670393</v>
      </c>
      <c r="C17" t="str">
        <f t="shared" si="0"/>
        <v>*670393*</v>
      </c>
    </row>
    <row r="18" spans="2:3" x14ac:dyDescent="0.2">
      <c r="B18">
        <v>260709</v>
      </c>
      <c r="C18" t="str">
        <f t="shared" si="0"/>
        <v>*260709*</v>
      </c>
    </row>
    <row r="19" spans="2:3" x14ac:dyDescent="0.2">
      <c r="B19">
        <v>682717</v>
      </c>
      <c r="C19" t="str">
        <f t="shared" si="0"/>
        <v>*682717*</v>
      </c>
    </row>
    <row r="20" spans="2:3" x14ac:dyDescent="0.2">
      <c r="B20">
        <v>685510</v>
      </c>
      <c r="C20" t="str">
        <f t="shared" si="0"/>
        <v>*685510*</v>
      </c>
    </row>
    <row r="21" spans="2:3" x14ac:dyDescent="0.2">
      <c r="B21">
        <v>682716</v>
      </c>
      <c r="C21" t="str">
        <f t="shared" si="0"/>
        <v>*682716*</v>
      </c>
    </row>
    <row r="22" spans="2:3" x14ac:dyDescent="0.2">
      <c r="B22">
        <v>702491</v>
      </c>
      <c r="C22" t="str">
        <f t="shared" si="0"/>
        <v>*702491*</v>
      </c>
    </row>
    <row r="23" spans="2:3" x14ac:dyDescent="0.2">
      <c r="B23">
        <v>702492</v>
      </c>
      <c r="C23" t="str">
        <f t="shared" si="0"/>
        <v>*702492*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Original</vt:lpstr>
      <vt:lpstr>Planilha calculada</vt:lpstr>
      <vt:lpstr>Planilha1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Bomfim Gleudemir Camilo</cp:lastModifiedBy>
  <dcterms:created xsi:type="dcterms:W3CDTF">2010-02-28T14:45:36Z</dcterms:created>
  <dcterms:modified xsi:type="dcterms:W3CDTF">2019-03-29T17:41:03Z</dcterms:modified>
</cp:coreProperties>
</file>