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13_ncr:1_{120AF36B-1E7A-49B6-AC24-712FA330BAB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M16" i="1"/>
  <c r="O30" i="1" l="1"/>
  <c r="O24" i="1"/>
  <c r="O22" i="1"/>
  <c r="O20" i="1"/>
  <c r="O18" i="1"/>
  <c r="O16" i="1"/>
  <c r="O14" i="1"/>
  <c r="I30" i="1" l="1"/>
  <c r="I24" i="1"/>
  <c r="I22" i="1"/>
  <c r="I20" i="1"/>
  <c r="I18" i="1"/>
  <c r="I16" i="1"/>
  <c r="I14" i="1"/>
  <c r="Q30" i="1" l="1"/>
  <c r="Q24" i="1"/>
  <c r="Q22" i="1"/>
  <c r="Q20" i="1"/>
  <c r="Q18" i="1"/>
  <c r="Q16" i="1"/>
  <c r="Q14" i="1"/>
  <c r="M30" i="1"/>
  <c r="M24" i="1"/>
  <c r="M22" i="1"/>
  <c r="M20" i="1"/>
  <c r="M18" i="1"/>
  <c r="M14" i="1"/>
  <c r="K30" i="1"/>
  <c r="K24" i="1"/>
  <c r="K22" i="1"/>
  <c r="K20" i="1"/>
  <c r="K18" i="1"/>
  <c r="K16" i="1"/>
  <c r="K14" i="1"/>
  <c r="G30" i="1"/>
  <c r="G24" i="1"/>
  <c r="G22" i="1"/>
  <c r="G20" i="1"/>
  <c r="G18" i="1"/>
  <c r="G16" i="1"/>
  <c r="E30" i="1"/>
  <c r="E24" i="1"/>
  <c r="E22" i="1"/>
  <c r="E20" i="1"/>
  <c r="E18" i="1"/>
  <c r="E16" i="1"/>
  <c r="E14" i="1"/>
</calcChain>
</file>

<file path=xl/sharedStrings.xml><?xml version="1.0" encoding="utf-8"?>
<sst xmlns="http://schemas.openxmlformats.org/spreadsheetml/2006/main" count="96" uniqueCount="42">
  <si>
    <t>PF</t>
    <phoneticPr fontId="1"/>
  </si>
  <si>
    <t>PMC</t>
    <phoneticPr fontId="1"/>
  </si>
  <si>
    <t>PRODUTOS</t>
    <phoneticPr fontId="1"/>
  </si>
  <si>
    <t xml:space="preserve">OBSERV.: </t>
    <phoneticPr fontId="1"/>
  </si>
  <si>
    <t xml:space="preserve">  GEL 20g</t>
    <phoneticPr fontId="1"/>
  </si>
  <si>
    <t xml:space="preserve">  GEL 40g</t>
    <phoneticPr fontId="1"/>
  </si>
  <si>
    <t xml:space="preserve">  AEROSSOL</t>
    <phoneticPr fontId="1"/>
  </si>
  <si>
    <t xml:space="preserve">  SALONSIP</t>
    <phoneticPr fontId="1"/>
  </si>
  <si>
    <t xml:space="preserve">  TODOS OS PRODUTOS FAZEM PARTE DA LISTA NEGATIVA </t>
    <phoneticPr fontId="1"/>
  </si>
  <si>
    <t>ZFM</t>
  </si>
  <si>
    <t>Salonpas Pain Relief Patch 05 un</t>
  </si>
  <si>
    <t xml:space="preserve">  EMPLASTRO GRANDE 2UN</t>
  </si>
  <si>
    <t xml:space="preserve">  EMPLASTRO PEQUENO 4UN</t>
  </si>
  <si>
    <t>TABELA DE PREÇOS 2014</t>
  </si>
  <si>
    <t>( A PARTIR DE 31 DE MARÇO DE 2014 )</t>
  </si>
  <si>
    <t xml:space="preserve">Salonpas Pain Relief Patch  </t>
  </si>
  <si>
    <t xml:space="preserve"> Medicamentos de nivel 3 ( aumento 1,02%) </t>
  </si>
  <si>
    <t xml:space="preserve">Rio de Janeiro </t>
  </si>
  <si>
    <t xml:space="preserve">Minas Gerais e São Paulo </t>
  </si>
  <si>
    <t>Acre, Alagoas, Amapá, Amazonas, Bahia, Ceará, Distrito Federal, Espírito Santo, Goiás, Maranhão, Mato Grosso, Mato Grosso do Sul, Pará, Paraíba, Pernambuco, Piauí, Rio Grande do Norte, Rio Grande do Sul, Rondônia, Roraima, Santa Catarina, Sergipe, Tocantins.</t>
  </si>
  <si>
    <t xml:space="preserve">Paraná </t>
  </si>
  <si>
    <t>PF</t>
  </si>
  <si>
    <t>PMC</t>
  </si>
  <si>
    <t xml:space="preserve">Observação: TODOS OS PRODUTOS FAZEM PARTE DA LISTA NEGATIVA </t>
  </si>
  <si>
    <t>Classe terapêutica:  M02A0 - Anti-reumáticos e analgésicos tópicos ( Emplastro Salonpas, Air Salonpas, Salonpas Gel e Salonsip)</t>
  </si>
  <si>
    <t xml:space="preserve">  SALONPAS GEL 20g</t>
  </si>
  <si>
    <t xml:space="preserve">  SALONPAS GEL 40g</t>
  </si>
  <si>
    <t xml:space="preserve">  EMPLASTRO GRANDE 2un SG</t>
  </si>
  <si>
    <t xml:space="preserve">  EMPLASTRO PEQUENO 4un SO</t>
  </si>
  <si>
    <t>17%ALC</t>
  </si>
  <si>
    <t xml:space="preserve">  SALONSIP </t>
  </si>
  <si>
    <t xml:space="preserve">  AIR SALONPAS 80mL</t>
  </si>
  <si>
    <t xml:space="preserve">SALONPAS Pain Relief Patch 05 un </t>
  </si>
  <si>
    <t>18% ALC</t>
  </si>
  <si>
    <t>Alíquotas de ICMS 20% - RJ;  ICMS 18% - AM, AP, BA, MA, MG, PB, PE, PR, RN, RS, SE, SP, TO e RJ (medicamentos da Portaria MS 1318/2002 );                                                                                                                                                                                                                                                                                      ICMS 17,5% - RO;       ICMS 17% - Demais Estados;                                                                                                                                                                                                                                                                                                                                               Áreas de Livre Comércio – ALC -: Manaus/Tabatinga (AM), Boa Vista/Bonfim (RR), Macapá/Santana (AP), Guajará-Mirim (RO), Brasiléia/ Epitaciolândia/ Cruzeiro do Sul (AC)</t>
  </si>
  <si>
    <t xml:space="preserve">                N02B0 - Analgésicos não narcóticos e antipiréticos (Salonpas Pain Relief Patch) </t>
  </si>
  <si>
    <t>TABELA DE PREÇOS 2019</t>
  </si>
  <si>
    <t>( A PARTIR DE 01 DE ABRIL DE 2019 )</t>
  </si>
  <si>
    <t>Reajuste = 4,33%</t>
  </si>
  <si>
    <t xml:space="preserve">confirmar! </t>
  </si>
  <si>
    <t>confirmar!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</si>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</sst>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0.0%"/>
    <numFmt numFmtId="166" formatCode="0000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MS Sans Serif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rgb="FFFF0000"/>
      <name val="ＭＳ Ｐゴシック"/>
      <family val="3"/>
      <charset val="128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7DA8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4" xfId="0" applyNumberFormat="1" applyFont="1" applyFill="1" applyBorder="1" applyAlignment="1">
      <alignment horizontal="center" vertical="center"/>
    </xf>
    <xf numFmtId="9" fontId="4" fillId="4" borderId="5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9" fontId="4" fillId="5" borderId="5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4" fillId="5" borderId="12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9" fontId="8" fillId="0" borderId="13" xfId="0" applyNumberFormat="1" applyFont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9" fontId="12" fillId="9" borderId="4" xfId="0" applyNumberFormat="1" applyFont="1" applyFill="1" applyBorder="1" applyAlignment="1">
      <alignment horizontal="center" vertical="center"/>
    </xf>
    <xf numFmtId="9" fontId="12" fillId="9" borderId="5" xfId="0" applyNumberFormat="1" applyFont="1" applyFill="1" applyBorder="1" applyAlignment="1">
      <alignment horizontal="center" vertical="center"/>
    </xf>
    <xf numFmtId="9" fontId="12" fillId="12" borderId="4" xfId="0" applyNumberFormat="1" applyFont="1" applyFill="1" applyBorder="1" applyAlignment="1">
      <alignment horizontal="center" vertical="center"/>
    </xf>
    <xf numFmtId="9" fontId="12" fillId="12" borderId="5" xfId="0" applyNumberFormat="1" applyFont="1" applyFill="1" applyBorder="1" applyAlignment="1">
      <alignment horizontal="center" vertical="center"/>
    </xf>
    <xf numFmtId="165" fontId="12" fillId="7" borderId="4" xfId="0" applyNumberFormat="1" applyFont="1" applyFill="1" applyBorder="1" applyAlignment="1">
      <alignment horizontal="center" vertical="center"/>
    </xf>
    <xf numFmtId="165" fontId="12" fillId="7" borderId="5" xfId="0" applyNumberFormat="1" applyFont="1" applyFill="1" applyBorder="1" applyAlignment="1">
      <alignment horizontal="center" vertical="center"/>
    </xf>
    <xf numFmtId="9" fontId="12" fillId="11" borderId="4" xfId="0" applyNumberFormat="1" applyFont="1" applyFill="1" applyBorder="1" applyAlignment="1">
      <alignment horizontal="center" vertical="center"/>
    </xf>
    <xf numFmtId="9" fontId="12" fillId="11" borderId="5" xfId="0" applyNumberFormat="1" applyFont="1" applyFill="1" applyBorder="1" applyAlignment="1">
      <alignment horizontal="center" vertical="center"/>
    </xf>
    <xf numFmtId="9" fontId="12" fillId="13" borderId="4" xfId="0" applyNumberFormat="1" applyFont="1" applyFill="1" applyBorder="1" applyAlignment="1">
      <alignment horizontal="center" vertical="center"/>
    </xf>
    <xf numFmtId="9" fontId="12" fillId="13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9" fontId="12" fillId="0" borderId="24" xfId="0" applyNumberFormat="1" applyFont="1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9" fontId="12" fillId="10" borderId="33" xfId="0" applyNumberFormat="1" applyFont="1" applyFill="1" applyBorder="1" applyAlignment="1">
      <alignment horizontal="center" vertical="center"/>
    </xf>
    <xf numFmtId="9" fontId="12" fillId="10" borderId="5" xfId="0" applyNumberFormat="1" applyFont="1" applyFill="1" applyBorder="1" applyAlignment="1">
      <alignment horizontal="center" vertical="center"/>
    </xf>
    <xf numFmtId="0" fontId="11" fillId="8" borderId="24" xfId="0" applyFont="1" applyFill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14" borderId="41" xfId="0" applyFont="1" applyFill="1" applyBorder="1" applyAlignment="1">
      <alignment horizontal="center" vertical="center"/>
    </xf>
    <xf numFmtId="9" fontId="12" fillId="14" borderId="4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166" fontId="20" fillId="15" borderId="13" xfId="1" applyNumberFormat="1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164" fontId="12" fillId="13" borderId="36" xfId="0" applyNumberFormat="1" applyFont="1" applyFill="1" applyBorder="1" applyAlignment="1">
      <alignment horizontal="center" vertical="center"/>
    </xf>
    <xf numFmtId="164" fontId="12" fillId="13" borderId="38" xfId="0" applyNumberFormat="1" applyFont="1" applyFill="1" applyBorder="1" applyAlignment="1">
      <alignment horizontal="center" vertical="center"/>
    </xf>
    <xf numFmtId="164" fontId="12" fillId="13" borderId="37" xfId="0" applyNumberFormat="1" applyFont="1" applyFill="1" applyBorder="1" applyAlignment="1">
      <alignment horizontal="center" vertical="center"/>
    </xf>
    <xf numFmtId="164" fontId="12" fillId="13" borderId="39" xfId="0" applyNumberFormat="1" applyFont="1" applyFill="1" applyBorder="1" applyAlignment="1">
      <alignment horizontal="center" vertical="center"/>
    </xf>
    <xf numFmtId="164" fontId="12" fillId="11" borderId="37" xfId="0" applyNumberFormat="1" applyFont="1" applyFill="1" applyBorder="1" applyAlignment="1">
      <alignment horizontal="center" vertical="center"/>
    </xf>
    <xf numFmtId="164" fontId="12" fillId="14" borderId="44" xfId="0" applyNumberFormat="1" applyFont="1" applyFill="1" applyBorder="1" applyAlignment="1">
      <alignment horizontal="center" vertical="center"/>
    </xf>
    <xf numFmtId="164" fontId="12" fillId="14" borderId="43" xfId="0" applyNumberFormat="1" applyFont="1" applyFill="1" applyBorder="1" applyAlignment="1">
      <alignment horizontal="center" vertical="center"/>
    </xf>
    <xf numFmtId="164" fontId="12" fillId="14" borderId="37" xfId="0" applyNumberFormat="1" applyFont="1" applyFill="1" applyBorder="1" applyAlignment="1">
      <alignment horizontal="center" vertical="center"/>
    </xf>
    <xf numFmtId="164" fontId="12" fillId="13" borderId="34" xfId="0" applyNumberFormat="1" applyFont="1" applyFill="1" applyBorder="1" applyAlignment="1">
      <alignment horizontal="center" vertical="center"/>
    </xf>
    <xf numFmtId="164" fontId="12" fillId="13" borderId="35" xfId="0" applyNumberFormat="1" applyFont="1" applyFill="1" applyBorder="1" applyAlignment="1">
      <alignment horizontal="center" vertical="center"/>
    </xf>
    <xf numFmtId="164" fontId="12" fillId="14" borderId="4" xfId="0" applyNumberFormat="1" applyFont="1" applyFill="1" applyBorder="1" applyAlignment="1">
      <alignment horizontal="center" vertical="center"/>
    </xf>
    <xf numFmtId="164" fontId="12" fillId="14" borderId="39" xfId="0" applyNumberFormat="1" applyFont="1" applyFill="1" applyBorder="1" applyAlignment="1">
      <alignment horizontal="center" vertical="center"/>
    </xf>
    <xf numFmtId="164" fontId="12" fillId="11" borderId="39" xfId="0" applyNumberFormat="1" applyFont="1" applyFill="1" applyBorder="1" applyAlignment="1">
      <alignment horizontal="center" vertical="center"/>
    </xf>
    <xf numFmtId="14" fontId="14" fillId="0" borderId="0" xfId="1" applyNumberFormat="1" applyFont="1" applyAlignment="1">
      <alignment horizontal="left" wrapText="1"/>
    </xf>
    <xf numFmtId="2" fontId="12" fillId="13" borderId="2" xfId="0" applyNumberFormat="1" applyFont="1" applyFill="1" applyBorder="1" applyAlignment="1">
      <alignment horizontal="center" vertical="center"/>
    </xf>
    <xf numFmtId="2" fontId="12" fillId="13" borderId="4" xfId="0" applyNumberFormat="1" applyFont="1" applyFill="1" applyBorder="1" applyAlignment="1">
      <alignment horizontal="center" vertical="center"/>
    </xf>
    <xf numFmtId="164" fontId="12" fillId="13" borderId="3" xfId="0" applyNumberFormat="1" applyFont="1" applyFill="1" applyBorder="1" applyAlignment="1">
      <alignment horizontal="center" vertical="center"/>
    </xf>
    <xf numFmtId="164" fontId="12" fillId="13" borderId="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164" fontId="12" fillId="9" borderId="3" xfId="0" applyNumberFormat="1" applyFont="1" applyFill="1" applyBorder="1" applyAlignment="1">
      <alignment horizontal="center" vertical="center"/>
    </xf>
    <xf numFmtId="164" fontId="12" fillId="9" borderId="5" xfId="0" applyNumberFormat="1" applyFont="1" applyFill="1" applyBorder="1" applyAlignment="1">
      <alignment horizontal="center" vertical="center"/>
    </xf>
    <xf numFmtId="164" fontId="12" fillId="12" borderId="2" xfId="0" applyNumberFormat="1" applyFont="1" applyFill="1" applyBorder="1" applyAlignment="1">
      <alignment horizontal="center" vertical="center"/>
    </xf>
    <xf numFmtId="164" fontId="12" fillId="12" borderId="4" xfId="0" applyNumberFormat="1" applyFont="1" applyFill="1" applyBorder="1" applyAlignment="1">
      <alignment horizontal="center" vertical="center"/>
    </xf>
    <xf numFmtId="164" fontId="12" fillId="12" borderId="3" xfId="0" applyNumberFormat="1" applyFont="1" applyFill="1" applyBorder="1" applyAlignment="1">
      <alignment horizontal="center" vertical="center"/>
    </xf>
    <xf numFmtId="164" fontId="12" fillId="12" borderId="5" xfId="0" applyNumberFormat="1" applyFont="1" applyFill="1" applyBorder="1" applyAlignment="1">
      <alignment horizontal="center" vertical="center"/>
    </xf>
    <xf numFmtId="164" fontId="12" fillId="11" borderId="3" xfId="0" applyNumberFormat="1" applyFont="1" applyFill="1" applyBorder="1" applyAlignment="1">
      <alignment horizontal="center" vertical="center"/>
    </xf>
    <xf numFmtId="164" fontId="12" fillId="11" borderId="5" xfId="0" applyNumberFormat="1" applyFont="1" applyFill="1" applyBorder="1" applyAlignment="1">
      <alignment horizontal="center" vertical="center"/>
    </xf>
    <xf numFmtId="164" fontId="12" fillId="11" borderId="2" xfId="0" applyNumberFormat="1" applyFont="1" applyFill="1" applyBorder="1" applyAlignment="1">
      <alignment horizontal="center" vertical="center"/>
    </xf>
    <xf numFmtId="164" fontId="12" fillId="11" borderId="4" xfId="0" applyNumberFormat="1" applyFont="1" applyFill="1" applyBorder="1" applyAlignment="1">
      <alignment horizontal="center" vertical="center"/>
    </xf>
    <xf numFmtId="164" fontId="12" fillId="7" borderId="14" xfId="0" applyNumberFormat="1" applyFont="1" applyFill="1" applyBorder="1" applyAlignment="1">
      <alignment horizontal="center" vertical="center"/>
    </xf>
    <xf numFmtId="164" fontId="12" fillId="7" borderId="4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/>
    </xf>
    <xf numFmtId="164" fontId="12" fillId="7" borderId="5" xfId="0" applyNumberFormat="1" applyFont="1" applyFill="1" applyBorder="1" applyAlignment="1">
      <alignment horizontal="center" vertical="center"/>
    </xf>
    <xf numFmtId="164" fontId="12" fillId="9" borderId="2" xfId="0" applyNumberFormat="1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164" fontId="12" fillId="10" borderId="2" xfId="0" applyNumberFormat="1" applyFont="1" applyFill="1" applyBorder="1" applyAlignment="1">
      <alignment horizontal="center" vertical="center"/>
    </xf>
    <xf numFmtId="164" fontId="12" fillId="10" borderId="4" xfId="0" applyNumberFormat="1" applyFont="1" applyFill="1" applyBorder="1" applyAlignment="1">
      <alignment horizontal="center" vertical="center"/>
    </xf>
    <xf numFmtId="164" fontId="12" fillId="10" borderId="3" xfId="0" applyNumberFormat="1" applyFont="1" applyFill="1" applyBorder="1" applyAlignment="1">
      <alignment horizontal="center" vertical="center"/>
    </xf>
    <xf numFmtId="164" fontId="12" fillId="10" borderId="5" xfId="0" applyNumberFormat="1" applyFont="1" applyFill="1" applyBorder="1" applyAlignment="1">
      <alignment horizontal="center" vertical="center"/>
    </xf>
    <xf numFmtId="164" fontId="12" fillId="14" borderId="2" xfId="0" applyNumberFormat="1" applyFont="1" applyFill="1" applyBorder="1" applyAlignment="1">
      <alignment horizontal="center" vertical="center"/>
    </xf>
    <xf numFmtId="164" fontId="12" fillId="14" borderId="3" xfId="0" applyNumberFormat="1" applyFont="1" applyFill="1" applyBorder="1" applyAlignment="1">
      <alignment horizontal="center" vertical="center"/>
    </xf>
    <xf numFmtId="164" fontId="12" fillId="14" borderId="5" xfId="0" applyNumberFormat="1" applyFont="1" applyFill="1" applyBorder="1" applyAlignment="1">
      <alignment horizontal="center" vertical="center"/>
    </xf>
    <xf numFmtId="164" fontId="12" fillId="12" borderId="37" xfId="0" applyNumberFormat="1" applyFont="1" applyFill="1" applyBorder="1" applyAlignment="1">
      <alignment horizontal="center" vertical="center"/>
    </xf>
    <xf numFmtId="164" fontId="12" fillId="11" borderId="36" xfId="0" applyNumberFormat="1" applyFont="1" applyFill="1" applyBorder="1" applyAlignment="1">
      <alignment horizontal="center" vertical="center"/>
    </xf>
    <xf numFmtId="164" fontId="12" fillId="7" borderId="36" xfId="0" applyNumberFormat="1" applyFont="1" applyFill="1" applyBorder="1" applyAlignment="1">
      <alignment horizontal="center" vertical="center"/>
    </xf>
    <xf numFmtId="164" fontId="12" fillId="7" borderId="37" xfId="0" applyNumberFormat="1" applyFont="1" applyFill="1" applyBorder="1" applyAlignment="1">
      <alignment horizontal="center" vertical="center"/>
    </xf>
    <xf numFmtId="164" fontId="12" fillId="9" borderId="44" xfId="0" applyNumberFormat="1" applyFont="1" applyFill="1" applyBorder="1" applyAlignment="1">
      <alignment horizontal="center" vertical="center"/>
    </xf>
    <xf numFmtId="164" fontId="12" fillId="9" borderId="43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164" fontId="12" fillId="10" borderId="37" xfId="0" applyNumberFormat="1" applyFont="1" applyFill="1" applyBorder="1" applyAlignment="1">
      <alignment horizontal="center" vertical="center"/>
    </xf>
    <xf numFmtId="164" fontId="12" fillId="10" borderId="36" xfId="0" applyNumberFormat="1" applyFont="1" applyFill="1" applyBorder="1" applyAlignment="1">
      <alignment horizontal="center" vertical="center"/>
    </xf>
    <xf numFmtId="164" fontId="12" fillId="10" borderId="38" xfId="0" applyNumberFormat="1" applyFont="1" applyFill="1" applyBorder="1" applyAlignment="1">
      <alignment horizontal="center" vertical="center"/>
    </xf>
    <xf numFmtId="164" fontId="12" fillId="10" borderId="39" xfId="0" applyNumberFormat="1" applyFont="1" applyFill="1" applyBorder="1" applyAlignment="1">
      <alignment horizontal="center" vertical="center"/>
    </xf>
    <xf numFmtId="164" fontId="12" fillId="7" borderId="38" xfId="0" applyNumberFormat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center" vertical="center"/>
    </xf>
    <xf numFmtId="164" fontId="12" fillId="9" borderId="37" xfId="0" applyNumberFormat="1" applyFont="1" applyFill="1" applyBorder="1" applyAlignment="1">
      <alignment horizontal="center" vertical="center"/>
    </xf>
    <xf numFmtId="164" fontId="12" fillId="9" borderId="39" xfId="0" applyNumberFormat="1" applyFont="1" applyFill="1" applyBorder="1" applyAlignment="1">
      <alignment horizontal="center" vertical="center"/>
    </xf>
    <xf numFmtId="164" fontId="12" fillId="12" borderId="38" xfId="0" applyNumberFormat="1" applyFont="1" applyFill="1" applyBorder="1" applyAlignment="1">
      <alignment horizontal="center" vertical="center"/>
    </xf>
    <xf numFmtId="164" fontId="12" fillId="12" borderId="39" xfId="0" applyNumberFormat="1" applyFont="1" applyFill="1" applyBorder="1" applyAlignment="1">
      <alignment horizontal="center" vertical="center"/>
    </xf>
    <xf numFmtId="164" fontId="12" fillId="14" borderId="35" xfId="0" applyNumberFormat="1" applyFont="1" applyFill="1" applyBorder="1" applyAlignment="1">
      <alignment horizontal="center" vertical="center"/>
    </xf>
    <xf numFmtId="164" fontId="12" fillId="9" borderId="35" xfId="0" applyNumberFormat="1" applyFont="1" applyFill="1" applyBorder="1" applyAlignment="1">
      <alignment horizontal="center" vertical="center"/>
    </xf>
    <xf numFmtId="164" fontId="12" fillId="9" borderId="34" xfId="0" applyNumberFormat="1" applyFont="1" applyFill="1" applyBorder="1" applyAlignment="1">
      <alignment horizontal="center" vertical="center"/>
    </xf>
    <xf numFmtId="164" fontId="12" fillId="9" borderId="3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2" fillId="12" borderId="34" xfId="0" applyNumberFormat="1" applyFont="1" applyFill="1" applyBorder="1" applyAlignment="1">
      <alignment horizontal="center" vertical="center"/>
    </xf>
    <xf numFmtId="164" fontId="12" fillId="12" borderId="35" xfId="0" applyNumberFormat="1" applyFont="1" applyFill="1" applyBorder="1" applyAlignment="1">
      <alignment horizontal="center" vertical="center"/>
    </xf>
    <xf numFmtId="164" fontId="12" fillId="11" borderId="34" xfId="0" applyNumberFormat="1" applyFont="1" applyFill="1" applyBorder="1" applyAlignment="1">
      <alignment horizontal="center" vertical="center"/>
    </xf>
    <xf numFmtId="164" fontId="12" fillId="11" borderId="35" xfId="0" applyNumberFormat="1" applyFont="1" applyFill="1" applyBorder="1" applyAlignment="1">
      <alignment horizontal="center" vertical="center"/>
    </xf>
    <xf numFmtId="164" fontId="12" fillId="7" borderId="34" xfId="0" applyNumberFormat="1" applyFont="1" applyFill="1" applyBorder="1" applyAlignment="1">
      <alignment horizontal="center" vertical="center"/>
    </xf>
    <xf numFmtId="164" fontId="12" fillId="7" borderId="35" xfId="0" applyNumberFormat="1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 vertical="center"/>
    </xf>
    <xf numFmtId="164" fontId="12" fillId="10" borderId="35" xfId="0" applyNumberFormat="1" applyFont="1" applyFill="1" applyBorder="1" applyAlignment="1">
      <alignment horizontal="center" vertical="center"/>
    </xf>
    <xf numFmtId="164" fontId="12" fillId="10" borderId="40" xfId="0" applyNumberFormat="1" applyFont="1" applyFill="1" applyBorder="1" applyAlignment="1">
      <alignment horizontal="center" vertical="center"/>
    </xf>
    <xf numFmtId="164" fontId="12" fillId="7" borderId="39" xfId="0" applyNumberFormat="1" applyFont="1" applyFill="1" applyBorder="1" applyAlignment="1">
      <alignment horizontal="center" vertical="center"/>
    </xf>
    <xf numFmtId="164" fontId="12" fillId="11" borderId="3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B86B8"/>
      <color rgb="FFFF7DA8"/>
      <color rgb="FF99FF33"/>
      <color rgb="FFFFFF00"/>
      <color rgb="FFCCFFFF"/>
      <color rgb="FFFFFF66"/>
      <color rgb="FF99CCFF"/>
      <color rgb="FFCCFF33"/>
      <color rgb="FFCCFF66"/>
      <color rgb="FFFF89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isamitsu.co.jp/images/logo2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hisamitsu.co.jp/images/logo2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1314450</xdr:colOff>
      <xdr:row>4</xdr:row>
      <xdr:rowOff>19050</xdr:rowOff>
    </xdr:to>
    <xdr:pic>
      <xdr:nvPicPr>
        <xdr:cNvPr id="1101" name="Picture 1" descr="http://www.hisamitsu.co.jp/images/logo2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971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</xdr:row>
      <xdr:rowOff>85725</xdr:rowOff>
    </xdr:from>
    <xdr:to>
      <xdr:col>2</xdr:col>
      <xdr:colOff>469900</xdr:colOff>
      <xdr:row>5</xdr:row>
      <xdr:rowOff>47625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675" y="600075"/>
          <a:ext cx="3200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FARMACÊUTICA DO BRASIL LTDA.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1628775</xdr:colOff>
      <xdr:row>4</xdr:row>
      <xdr:rowOff>19050</xdr:rowOff>
    </xdr:to>
    <xdr:pic>
      <xdr:nvPicPr>
        <xdr:cNvPr id="2089" name="Picture 1" descr="http://www.hisamitsu.co.jp/images/logo2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95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</xdr:row>
      <xdr:rowOff>85725</xdr:rowOff>
    </xdr:from>
    <xdr:to>
      <xdr:col>3</xdr:col>
      <xdr:colOff>171450</xdr:colOff>
      <xdr:row>5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600075"/>
          <a:ext cx="3200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FARMACÊUTICA DO BRASIL LTDA.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7"/>
  <sheetViews>
    <sheetView tabSelected="1" topLeftCell="A16" zoomScale="90" zoomScaleNormal="90" workbookViewId="0">
      <selection activeCell="C42" sqref="C42"/>
    </sheetView>
  </sheetViews>
  <sheetFormatPr defaultRowHeight="13.5"/>
  <cols>
    <col min="2" max="3" width="27.75" customWidth="1"/>
    <col min="4" max="17" width="9.625" customWidth="1"/>
  </cols>
  <sheetData>
    <row r="2" spans="1:17" ht="18.75">
      <c r="I2" s="95"/>
    </row>
    <row r="3" spans="1:17">
      <c r="J3" s="94"/>
    </row>
    <row r="7" spans="1:17" ht="23.25" customHeight="1">
      <c r="A7" s="180" t="s">
        <v>36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8" spans="1:17" ht="18.75" customHeight="1">
      <c r="A8" s="181" t="s">
        <v>37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7.5" customHeight="1">
      <c r="A9" s="56"/>
      <c r="B9" s="56"/>
      <c r="C9" s="9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7" ht="19.5" thickBot="1">
      <c r="A10" s="84" t="s">
        <v>38</v>
      </c>
      <c r="B10" s="85"/>
      <c r="C10" s="85"/>
      <c r="D10" s="85"/>
      <c r="E10" s="85"/>
      <c r="F10" s="85"/>
      <c r="G10" s="85"/>
      <c r="H10" s="85"/>
      <c r="I10" s="85"/>
      <c r="J10" s="105" t="s">
        <v>39</v>
      </c>
      <c r="K10" s="106"/>
      <c r="L10" s="85"/>
      <c r="M10" s="85"/>
      <c r="N10" s="105" t="s">
        <v>39</v>
      </c>
      <c r="O10" s="105"/>
      <c r="P10" s="105" t="s">
        <v>40</v>
      </c>
      <c r="Q10" s="105"/>
    </row>
    <row r="11" spans="1:17" ht="19.5" thickTop="1">
      <c r="A11" s="125" t="s">
        <v>2</v>
      </c>
      <c r="B11" s="126"/>
      <c r="C11" s="99" t="s">
        <v>41</v>
      </c>
      <c r="D11" s="59" t="s">
        <v>0</v>
      </c>
      <c r="E11" s="60" t="s">
        <v>1</v>
      </c>
      <c r="F11" s="61" t="s">
        <v>0</v>
      </c>
      <c r="G11" s="62" t="s">
        <v>22</v>
      </c>
      <c r="H11" s="63" t="s">
        <v>0</v>
      </c>
      <c r="I11" s="64" t="s">
        <v>22</v>
      </c>
      <c r="J11" s="65" t="s">
        <v>0</v>
      </c>
      <c r="K11" s="66" t="s">
        <v>1</v>
      </c>
      <c r="L11" s="67" t="s">
        <v>0</v>
      </c>
      <c r="M11" s="68" t="s">
        <v>1</v>
      </c>
      <c r="N11" s="96" t="s">
        <v>21</v>
      </c>
      <c r="O11" s="96" t="s">
        <v>22</v>
      </c>
      <c r="P11" s="69" t="s">
        <v>21</v>
      </c>
      <c r="Q11" s="70" t="s">
        <v>22</v>
      </c>
    </row>
    <row r="12" spans="1:17" ht="19.5" thickBot="1">
      <c r="A12" s="127"/>
      <c r="B12" s="128"/>
      <c r="C12" s="100"/>
      <c r="D12" s="71">
        <v>0.12</v>
      </c>
      <c r="E12" s="72">
        <v>0.12</v>
      </c>
      <c r="F12" s="73">
        <v>0.17</v>
      </c>
      <c r="G12" s="74">
        <v>0.17</v>
      </c>
      <c r="H12" s="86" t="s">
        <v>29</v>
      </c>
      <c r="I12" s="87" t="s">
        <v>29</v>
      </c>
      <c r="J12" s="75">
        <v>0.17499999999999999</v>
      </c>
      <c r="K12" s="76">
        <v>0.17499999999999999</v>
      </c>
      <c r="L12" s="77">
        <v>0.18</v>
      </c>
      <c r="M12" s="78">
        <v>0.18</v>
      </c>
      <c r="N12" s="97" t="s">
        <v>33</v>
      </c>
      <c r="O12" s="97" t="s">
        <v>33</v>
      </c>
      <c r="P12" s="79">
        <v>0.2</v>
      </c>
      <c r="Q12" s="80">
        <v>0.2</v>
      </c>
    </row>
    <row r="13" spans="1:17" ht="14.25" customHeight="1" thickTop="1" thickBot="1">
      <c r="A13" s="81"/>
      <c r="B13" s="82"/>
      <c r="C13" s="99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8"/>
      <c r="Q13" s="88"/>
    </row>
    <row r="14" spans="1:17" ht="19.5" customHeight="1" thickTop="1">
      <c r="A14" s="129" t="s">
        <v>27</v>
      </c>
      <c r="B14" s="130"/>
      <c r="C14" s="103"/>
      <c r="D14" s="178">
        <v>5.0599999999999996</v>
      </c>
      <c r="E14" s="177">
        <f>D14/0.748624</f>
        <v>6.7590673021436665</v>
      </c>
      <c r="F14" s="182">
        <v>5.41</v>
      </c>
      <c r="G14" s="183">
        <f>F14/0.75023</f>
        <v>7.2111219226104</v>
      </c>
      <c r="H14" s="188">
        <v>4.71</v>
      </c>
      <c r="I14" s="189">
        <f>H14/0.723358</f>
        <v>6.5112986930399614</v>
      </c>
      <c r="J14" s="186">
        <v>5.44</v>
      </c>
      <c r="K14" s="187">
        <f>J14/0.750402</f>
        <v>7.2494476294039734</v>
      </c>
      <c r="L14" s="184">
        <v>5.49</v>
      </c>
      <c r="M14" s="185">
        <f>L14/0.750577</f>
        <v>7.3143728091854667</v>
      </c>
      <c r="N14" s="153">
        <v>4.7699999999999996</v>
      </c>
      <c r="O14" s="176">
        <f>N14/0.723358</f>
        <v>6.5942451732060752</v>
      </c>
      <c r="P14" s="115">
        <v>5.64</v>
      </c>
      <c r="Q14" s="116">
        <f>P14/0.751296</f>
        <v>7.5070278558650649</v>
      </c>
    </row>
    <row r="15" spans="1:17" ht="19.5" customHeight="1">
      <c r="A15" s="164"/>
      <c r="B15" s="165"/>
      <c r="C15" s="104">
        <v>7896227800027</v>
      </c>
      <c r="D15" s="179"/>
      <c r="E15" s="172"/>
      <c r="F15" s="171"/>
      <c r="G15" s="156"/>
      <c r="H15" s="167"/>
      <c r="I15" s="190"/>
      <c r="J15" s="158"/>
      <c r="K15" s="159"/>
      <c r="L15" s="157"/>
      <c r="M15" s="111"/>
      <c r="N15" s="113"/>
      <c r="O15" s="114"/>
      <c r="P15" s="107"/>
      <c r="Q15" s="109"/>
    </row>
    <row r="16" spans="1:17" ht="20.100000000000001" customHeight="1">
      <c r="A16" s="162" t="s">
        <v>28</v>
      </c>
      <c r="B16" s="163"/>
      <c r="C16" s="103"/>
      <c r="D16" s="160">
        <v>2.54</v>
      </c>
      <c r="E16" s="172">
        <f t="shared" ref="E16" si="0">D16/0.748624</f>
        <v>3.392891491589904</v>
      </c>
      <c r="F16" s="171">
        <v>2.71</v>
      </c>
      <c r="G16" s="156">
        <f t="shared" ref="G16" si="1">F16/0.75023</f>
        <v>3.612225584154193</v>
      </c>
      <c r="H16" s="167">
        <v>2.36</v>
      </c>
      <c r="I16" s="166">
        <f>H16/0.723358</f>
        <v>3.2625615532004901</v>
      </c>
      <c r="J16" s="158">
        <v>2.73</v>
      </c>
      <c r="K16" s="159">
        <f t="shared" ref="K16" si="2">J16/0.750402</f>
        <v>3.638050005197214</v>
      </c>
      <c r="L16" s="157">
        <v>2.75</v>
      </c>
      <c r="M16" s="111">
        <f>L16/0.750577</f>
        <v>3.6638479463133029</v>
      </c>
      <c r="N16" s="112">
        <v>2.39</v>
      </c>
      <c r="O16" s="114">
        <f t="shared" ref="O16" si="3">N16/0.723358</f>
        <v>3.3040347932835474</v>
      </c>
      <c r="P16" s="107">
        <v>2.84</v>
      </c>
      <c r="Q16" s="109">
        <f t="shared" ref="Q16" si="4">P16/0.751296</f>
        <v>3.7801345940880826</v>
      </c>
    </row>
    <row r="17" spans="1:17" ht="20.100000000000001" customHeight="1">
      <c r="A17" s="164"/>
      <c r="B17" s="165"/>
      <c r="C17" s="104">
        <v>7896227800010</v>
      </c>
      <c r="D17" s="161"/>
      <c r="E17" s="172"/>
      <c r="F17" s="171"/>
      <c r="G17" s="156"/>
      <c r="H17" s="167"/>
      <c r="I17" s="166"/>
      <c r="J17" s="158"/>
      <c r="K17" s="159"/>
      <c r="L17" s="157"/>
      <c r="M17" s="111"/>
      <c r="N17" s="113"/>
      <c r="O17" s="114"/>
      <c r="P17" s="107"/>
      <c r="Q17" s="109"/>
    </row>
    <row r="18" spans="1:17" ht="24" customHeight="1">
      <c r="A18" s="162" t="s">
        <v>25</v>
      </c>
      <c r="B18" s="163"/>
      <c r="C18" s="102"/>
      <c r="D18" s="160">
        <v>9.61</v>
      </c>
      <c r="E18" s="172">
        <f t="shared" ref="E18" si="5">D18/0.748624</f>
        <v>12.836884737865738</v>
      </c>
      <c r="F18" s="171">
        <v>10.28</v>
      </c>
      <c r="G18" s="156">
        <f t="shared" ref="G18" si="6">F18/0.75023</f>
        <v>13.702464577529557</v>
      </c>
      <c r="H18" s="167">
        <v>8.9499999999999993</v>
      </c>
      <c r="I18" s="166">
        <f t="shared" ref="I18" si="7">H18/0.723358</f>
        <v>12.372849958112027</v>
      </c>
      <c r="J18" s="158">
        <v>10.35</v>
      </c>
      <c r="K18" s="159">
        <f t="shared" ref="K18" si="8">J18/0.750402</f>
        <v>13.792607162560866</v>
      </c>
      <c r="L18" s="157">
        <v>10.42</v>
      </c>
      <c r="M18" s="111">
        <f t="shared" ref="M18" si="9">L18/0.750577</f>
        <v>13.882652945667132</v>
      </c>
      <c r="N18" s="112">
        <v>9.0500000000000007</v>
      </c>
      <c r="O18" s="114">
        <f t="shared" ref="O18" si="10">N18/0.723358</f>
        <v>12.511094091722219</v>
      </c>
      <c r="P18" s="107">
        <v>10.72</v>
      </c>
      <c r="Q18" s="109">
        <f t="shared" ref="Q18" si="11">P18/0.751296</f>
        <v>14.268677059374735</v>
      </c>
    </row>
    <row r="19" spans="1:17" ht="18" customHeight="1">
      <c r="A19" s="164"/>
      <c r="B19" s="165"/>
      <c r="C19" s="104">
        <v>7896227800089</v>
      </c>
      <c r="D19" s="161"/>
      <c r="E19" s="172"/>
      <c r="F19" s="171"/>
      <c r="G19" s="156"/>
      <c r="H19" s="167"/>
      <c r="I19" s="166"/>
      <c r="J19" s="158"/>
      <c r="K19" s="159"/>
      <c r="L19" s="157"/>
      <c r="M19" s="111"/>
      <c r="N19" s="113"/>
      <c r="O19" s="114"/>
      <c r="P19" s="107"/>
      <c r="Q19" s="109"/>
    </row>
    <row r="20" spans="1:17" ht="24" customHeight="1">
      <c r="A20" s="162" t="s">
        <v>26</v>
      </c>
      <c r="B20" s="163"/>
      <c r="C20" s="102"/>
      <c r="D20" s="160">
        <v>18.850000000000001</v>
      </c>
      <c r="E20" s="172">
        <f t="shared" ref="E20" si="12">D20/0.748624</f>
        <v>25.179529376562872</v>
      </c>
      <c r="F20" s="171">
        <v>20.16</v>
      </c>
      <c r="G20" s="156">
        <f t="shared" ref="G20" si="13">F20/0.75023</f>
        <v>26.871759327139678</v>
      </c>
      <c r="H20" s="167">
        <v>17.55</v>
      </c>
      <c r="I20" s="166">
        <f t="shared" ref="I20" si="14">H20/0.723358</f>
        <v>24.261845448588392</v>
      </c>
      <c r="J20" s="158">
        <v>20.29</v>
      </c>
      <c r="K20" s="159">
        <f t="shared" ref="K20" si="15">J20/0.750402</f>
        <v>27.038840514817391</v>
      </c>
      <c r="L20" s="157">
        <v>20.440000000000001</v>
      </c>
      <c r="M20" s="111">
        <f t="shared" ref="M20" si="16">L20/0.750577</f>
        <v>27.232382553688694</v>
      </c>
      <c r="N20" s="112">
        <v>17.760000000000002</v>
      </c>
      <c r="O20" s="114">
        <f t="shared" ref="O20" si="17">N20/0.723358</f>
        <v>24.552158129169793</v>
      </c>
      <c r="P20" s="107">
        <v>21.03</v>
      </c>
      <c r="Q20" s="109">
        <f t="shared" ref="Q20" si="18">P20/0.751296</f>
        <v>27.9916304625607</v>
      </c>
    </row>
    <row r="21" spans="1:17" ht="16.5" customHeight="1">
      <c r="A21" s="164"/>
      <c r="B21" s="165"/>
      <c r="C21" s="104">
        <v>7896227800034</v>
      </c>
      <c r="D21" s="161"/>
      <c r="E21" s="172"/>
      <c r="F21" s="171"/>
      <c r="G21" s="156"/>
      <c r="H21" s="167"/>
      <c r="I21" s="166"/>
      <c r="J21" s="158"/>
      <c r="K21" s="159"/>
      <c r="L21" s="157"/>
      <c r="M21" s="111"/>
      <c r="N21" s="113"/>
      <c r="O21" s="114"/>
      <c r="P21" s="107"/>
      <c r="Q21" s="109"/>
    </row>
    <row r="22" spans="1:17" ht="24" customHeight="1">
      <c r="A22" s="162" t="s">
        <v>30</v>
      </c>
      <c r="B22" s="163"/>
      <c r="C22" s="102"/>
      <c r="D22" s="160">
        <v>8.6300000000000008</v>
      </c>
      <c r="E22" s="172">
        <f t="shared" ref="E22" si="19">D22/0.748624</f>
        <v>11.527816367094832</v>
      </c>
      <c r="F22" s="171">
        <v>9.23</v>
      </c>
      <c r="G22" s="156">
        <f t="shared" ref="G22" si="20">F22/0.75023</f>
        <v>12.302893779241034</v>
      </c>
      <c r="H22" s="167">
        <v>8.0399999999999991</v>
      </c>
      <c r="I22" s="166">
        <f t="shared" ref="I22" si="21">H22/0.723358</f>
        <v>11.114828342259296</v>
      </c>
      <c r="J22" s="158">
        <v>9.2899999999999991</v>
      </c>
      <c r="K22" s="159">
        <f t="shared" ref="K22" si="22">J22/0.750402</f>
        <v>12.380030970066709</v>
      </c>
      <c r="L22" s="157">
        <v>9.36</v>
      </c>
      <c r="M22" s="111">
        <f t="shared" ref="M22" si="23">L22/0.750577</f>
        <v>12.470406100906368</v>
      </c>
      <c r="N22" s="112">
        <v>8.1300000000000008</v>
      </c>
      <c r="O22" s="114">
        <f t="shared" ref="O22" si="24">N22/0.723358</f>
        <v>11.239248062508469</v>
      </c>
      <c r="P22" s="107">
        <v>9.6300000000000008</v>
      </c>
      <c r="Q22" s="109">
        <f t="shared" ref="Q22" si="25">P22/0.751296</f>
        <v>12.817850753897266</v>
      </c>
    </row>
    <row r="23" spans="1:17" ht="15.75" customHeight="1">
      <c r="A23" s="164"/>
      <c r="B23" s="165"/>
      <c r="C23" s="104">
        <v>7896227800171</v>
      </c>
      <c r="D23" s="161"/>
      <c r="E23" s="172"/>
      <c r="F23" s="171"/>
      <c r="G23" s="156"/>
      <c r="H23" s="167"/>
      <c r="I23" s="166"/>
      <c r="J23" s="158"/>
      <c r="K23" s="159"/>
      <c r="L23" s="157"/>
      <c r="M23" s="111"/>
      <c r="N23" s="113"/>
      <c r="O23" s="114"/>
      <c r="P23" s="107"/>
      <c r="Q23" s="109"/>
    </row>
    <row r="24" spans="1:17" ht="17.25" customHeight="1">
      <c r="A24" s="162" t="s">
        <v>31</v>
      </c>
      <c r="B24" s="163"/>
      <c r="C24" s="102"/>
      <c r="D24" s="160">
        <v>24.37</v>
      </c>
      <c r="E24" s="172">
        <f t="shared" ref="E24" si="26">D24/0.748624</f>
        <v>32.553057342537777</v>
      </c>
      <c r="F24" s="171">
        <v>26.06</v>
      </c>
      <c r="G24" s="156">
        <f t="shared" ref="G24" si="27">F24/0.75023</f>
        <v>34.736014288951388</v>
      </c>
      <c r="H24" s="167">
        <v>22.69</v>
      </c>
      <c r="I24" s="166">
        <f>H24/0.723358</f>
        <v>31.367593916152174</v>
      </c>
      <c r="J24" s="158">
        <v>26.24</v>
      </c>
      <c r="K24" s="159">
        <f t="shared" ref="K24" si="28">J24/0.750402</f>
        <v>34.967923859477985</v>
      </c>
      <c r="L24" s="157">
        <v>26.43</v>
      </c>
      <c r="M24" s="111">
        <f t="shared" ref="M24" si="29">L24/0.750577</f>
        <v>35.212909534931121</v>
      </c>
      <c r="N24" s="112">
        <v>22.96</v>
      </c>
      <c r="O24" s="114">
        <f t="shared" ref="O24" si="30">N24/0.723358</f>
        <v>31.740853076899686</v>
      </c>
      <c r="P24" s="107">
        <v>27.19</v>
      </c>
      <c r="Q24" s="109">
        <f t="shared" ref="Q24" si="31">P24/0.751296</f>
        <v>36.190795638470064</v>
      </c>
    </row>
    <row r="25" spans="1:17" ht="24" customHeight="1" thickBot="1">
      <c r="A25" s="131"/>
      <c r="B25" s="132"/>
      <c r="C25" s="104">
        <v>7896227800041</v>
      </c>
      <c r="D25" s="148"/>
      <c r="E25" s="173"/>
      <c r="F25" s="174"/>
      <c r="G25" s="175"/>
      <c r="H25" s="168"/>
      <c r="I25" s="169"/>
      <c r="J25" s="170"/>
      <c r="K25" s="191"/>
      <c r="L25" s="192"/>
      <c r="M25" s="119"/>
      <c r="N25" s="117"/>
      <c r="O25" s="118"/>
      <c r="P25" s="108"/>
      <c r="Q25" s="110"/>
    </row>
    <row r="26" spans="1:17" ht="19.5" thickTop="1">
      <c r="A26" s="85"/>
      <c r="B26" s="85"/>
      <c r="C26" s="8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9.5" thickBot="1">
      <c r="A27" s="84" t="s">
        <v>38</v>
      </c>
      <c r="B27" s="85"/>
      <c r="C27" s="85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9.5" thickTop="1">
      <c r="A28" s="125" t="s">
        <v>2</v>
      </c>
      <c r="B28" s="126"/>
      <c r="C28" s="99"/>
      <c r="D28" s="59" t="s">
        <v>0</v>
      </c>
      <c r="E28" s="60" t="s">
        <v>1</v>
      </c>
      <c r="F28" s="61" t="s">
        <v>0</v>
      </c>
      <c r="G28" s="62" t="s">
        <v>1</v>
      </c>
      <c r="H28" s="63" t="s">
        <v>0</v>
      </c>
      <c r="I28" s="64" t="s">
        <v>22</v>
      </c>
      <c r="J28" s="65" t="s">
        <v>0</v>
      </c>
      <c r="K28" s="66" t="s">
        <v>1</v>
      </c>
      <c r="L28" s="67" t="s">
        <v>0</v>
      </c>
      <c r="M28" s="68" t="s">
        <v>1</v>
      </c>
      <c r="N28" s="96" t="s">
        <v>21</v>
      </c>
      <c r="O28" s="96" t="s">
        <v>22</v>
      </c>
      <c r="P28" s="69" t="s">
        <v>21</v>
      </c>
      <c r="Q28" s="70" t="s">
        <v>22</v>
      </c>
    </row>
    <row r="29" spans="1:17" ht="19.5" thickBot="1">
      <c r="A29" s="127"/>
      <c r="B29" s="128"/>
      <c r="C29" s="100"/>
      <c r="D29" s="71">
        <v>0.12</v>
      </c>
      <c r="E29" s="72">
        <v>0.12</v>
      </c>
      <c r="F29" s="73">
        <v>0.17</v>
      </c>
      <c r="G29" s="74">
        <v>0.17</v>
      </c>
      <c r="H29" s="86" t="s">
        <v>29</v>
      </c>
      <c r="I29" s="87" t="s">
        <v>29</v>
      </c>
      <c r="J29" s="75">
        <v>0.17499999999999999</v>
      </c>
      <c r="K29" s="76">
        <v>0.17499999999999999</v>
      </c>
      <c r="L29" s="77">
        <v>0.18</v>
      </c>
      <c r="M29" s="78">
        <v>0.18</v>
      </c>
      <c r="N29" s="97" t="s">
        <v>33</v>
      </c>
      <c r="O29" s="97" t="s">
        <v>33</v>
      </c>
      <c r="P29" s="79">
        <v>0.2</v>
      </c>
      <c r="Q29" s="80">
        <v>0.2</v>
      </c>
    </row>
    <row r="30" spans="1:17" ht="24" customHeight="1" thickTop="1">
      <c r="A30" s="129" t="s">
        <v>32</v>
      </c>
      <c r="B30" s="130"/>
      <c r="C30" s="101"/>
      <c r="D30" s="147">
        <v>15.72</v>
      </c>
      <c r="E30" s="133">
        <f t="shared" ref="E30" si="32">D30/0.748624</f>
        <v>20.998525294406807</v>
      </c>
      <c r="F30" s="135">
        <v>16.809999999999999</v>
      </c>
      <c r="G30" s="137">
        <f t="shared" ref="G30" si="33">F30/0.75023</f>
        <v>22.406462018314382</v>
      </c>
      <c r="H30" s="149">
        <v>14.64</v>
      </c>
      <c r="I30" s="151">
        <f>H30/0.723358</f>
        <v>20.238941160531855</v>
      </c>
      <c r="J30" s="143">
        <v>16.93</v>
      </c>
      <c r="K30" s="145">
        <f t="shared" ref="K30" si="34">J30/0.750402</f>
        <v>22.56124050842082</v>
      </c>
      <c r="L30" s="141">
        <v>17.05</v>
      </c>
      <c r="M30" s="139">
        <f t="shared" ref="M30" si="35">L30/0.750577</f>
        <v>22.715857267142479</v>
      </c>
      <c r="N30" s="153">
        <v>14.81</v>
      </c>
      <c r="O30" s="154">
        <f t="shared" ref="O30" si="36">N30/0.723358</f>
        <v>20.473956187669177</v>
      </c>
      <c r="P30" s="121">
        <v>17.54</v>
      </c>
      <c r="Q30" s="123">
        <f t="shared" ref="Q30" si="37">P30/0.751296</f>
        <v>23.346324218417241</v>
      </c>
    </row>
    <row r="31" spans="1:17" ht="24" customHeight="1" thickBot="1">
      <c r="A31" s="131"/>
      <c r="B31" s="132"/>
      <c r="C31" s="104">
        <v>4987188521113</v>
      </c>
      <c r="D31" s="148"/>
      <c r="E31" s="134"/>
      <c r="F31" s="136"/>
      <c r="G31" s="138"/>
      <c r="H31" s="150"/>
      <c r="I31" s="152"/>
      <c r="J31" s="144"/>
      <c r="K31" s="146"/>
      <c r="L31" s="142"/>
      <c r="M31" s="140"/>
      <c r="N31" s="117"/>
      <c r="O31" s="155"/>
      <c r="P31" s="122"/>
      <c r="Q31" s="124"/>
    </row>
    <row r="32" spans="1:17" ht="7.5" customHeight="1" thickTop="1"/>
    <row r="33" spans="1:17" ht="65.25" customHeight="1">
      <c r="A33" s="120" t="s">
        <v>34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.75">
      <c r="A35" s="93" t="s">
        <v>23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5">
      <c r="A36" s="91" t="s">
        <v>24</v>
      </c>
      <c r="B36" s="9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15">
      <c r="A37" s="91"/>
      <c r="B37" s="91" t="s">
        <v>35</v>
      </c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</sheetData>
  <mergeCells count="113">
    <mergeCell ref="H14:H15"/>
    <mergeCell ref="I14:I15"/>
    <mergeCell ref="K24:K25"/>
    <mergeCell ref="L24:L25"/>
    <mergeCell ref="L22:L23"/>
    <mergeCell ref="I16:I17"/>
    <mergeCell ref="H18:H19"/>
    <mergeCell ref="I18:I19"/>
    <mergeCell ref="H20:H21"/>
    <mergeCell ref="I20:I21"/>
    <mergeCell ref="H22:H23"/>
    <mergeCell ref="A16:B17"/>
    <mergeCell ref="O14:O15"/>
    <mergeCell ref="N14:N15"/>
    <mergeCell ref="N16:N17"/>
    <mergeCell ref="O16:O17"/>
    <mergeCell ref="E14:E15"/>
    <mergeCell ref="D14:D15"/>
    <mergeCell ref="E16:E17"/>
    <mergeCell ref="A7:Q7"/>
    <mergeCell ref="A8:Q8"/>
    <mergeCell ref="D16:D17"/>
    <mergeCell ref="F16:F17"/>
    <mergeCell ref="G16:G17"/>
    <mergeCell ref="F14:F15"/>
    <mergeCell ref="A11:B12"/>
    <mergeCell ref="A14:B15"/>
    <mergeCell ref="G14:G15"/>
    <mergeCell ref="L14:L15"/>
    <mergeCell ref="M14:M15"/>
    <mergeCell ref="J14:J15"/>
    <mergeCell ref="K14:K15"/>
    <mergeCell ref="K16:K17"/>
    <mergeCell ref="L16:L17"/>
    <mergeCell ref="H16:H17"/>
    <mergeCell ref="D18:D19"/>
    <mergeCell ref="D20:D21"/>
    <mergeCell ref="D22:D23"/>
    <mergeCell ref="D24:D25"/>
    <mergeCell ref="A18:B19"/>
    <mergeCell ref="A20:B21"/>
    <mergeCell ref="A22:B23"/>
    <mergeCell ref="A24:B25"/>
    <mergeCell ref="J16:J17"/>
    <mergeCell ref="I22:I23"/>
    <mergeCell ref="H24:H25"/>
    <mergeCell ref="I24:I25"/>
    <mergeCell ref="J24:J25"/>
    <mergeCell ref="F18:F19"/>
    <mergeCell ref="G18:G19"/>
    <mergeCell ref="E24:E25"/>
    <mergeCell ref="F24:F25"/>
    <mergeCell ref="G24:G25"/>
    <mergeCell ref="E22:E23"/>
    <mergeCell ref="E20:E21"/>
    <mergeCell ref="E18:E19"/>
    <mergeCell ref="F20:F21"/>
    <mergeCell ref="F22:F23"/>
    <mergeCell ref="G22:G23"/>
    <mergeCell ref="G20:G21"/>
    <mergeCell ref="L20:L21"/>
    <mergeCell ref="M20:M21"/>
    <mergeCell ref="M18:M19"/>
    <mergeCell ref="M22:M23"/>
    <mergeCell ref="J18:J19"/>
    <mergeCell ref="K18:K19"/>
    <mergeCell ref="J20:J21"/>
    <mergeCell ref="K20:K21"/>
    <mergeCell ref="J22:J23"/>
    <mergeCell ref="L18:L19"/>
    <mergeCell ref="K22:K23"/>
    <mergeCell ref="M24:M25"/>
    <mergeCell ref="A33:Q33"/>
    <mergeCell ref="P30:P31"/>
    <mergeCell ref="Q30:Q31"/>
    <mergeCell ref="A28:B29"/>
    <mergeCell ref="A30:B31"/>
    <mergeCell ref="E30:E31"/>
    <mergeCell ref="F30:F31"/>
    <mergeCell ref="G30:G31"/>
    <mergeCell ref="M30:M31"/>
    <mergeCell ref="L30:L31"/>
    <mergeCell ref="J30:J31"/>
    <mergeCell ref="K30:K31"/>
    <mergeCell ref="D30:D31"/>
    <mergeCell ref="H30:H31"/>
    <mergeCell ref="I30:I31"/>
    <mergeCell ref="N30:N31"/>
    <mergeCell ref="O30:O31"/>
    <mergeCell ref="J10:K10"/>
    <mergeCell ref="N10:O10"/>
    <mergeCell ref="P10:Q10"/>
    <mergeCell ref="P24:P25"/>
    <mergeCell ref="Q24:Q25"/>
    <mergeCell ref="M16:M17"/>
    <mergeCell ref="N18:N19"/>
    <mergeCell ref="O18:O19"/>
    <mergeCell ref="P14:P15"/>
    <mergeCell ref="Q14:Q15"/>
    <mergeCell ref="P16:P17"/>
    <mergeCell ref="Q16:Q17"/>
    <mergeCell ref="P18:P19"/>
    <mergeCell ref="Q18:Q19"/>
    <mergeCell ref="P20:P21"/>
    <mergeCell ref="Q20:Q21"/>
    <mergeCell ref="P22:P23"/>
    <mergeCell ref="Q22:Q23"/>
    <mergeCell ref="N20:N21"/>
    <mergeCell ref="O20:O21"/>
    <mergeCell ref="N22:N23"/>
    <mergeCell ref="O22:O23"/>
    <mergeCell ref="N24:N25"/>
    <mergeCell ref="O24:O25"/>
  </mergeCells>
  <phoneticPr fontId="1"/>
  <pageMargins left="0.23" right="0.23" top="0.27559055118110237" bottom="0.23" header="0.27559055118110237" footer="0.2"/>
  <pageSetup paperSize="9" scale="85" orientation="landscape" r:id="rId1"/>
  <headerFooter>
    <oddFooter xml:space="preserve">&amp;R&amp;"Times New Roman,Normal"&amp;10Depto. Assuntos Regulatórios
Atualizado em &amp;D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L52"/>
  <sheetViews>
    <sheetView topLeftCell="A46" workbookViewId="0">
      <selection activeCell="A36" sqref="A36:B36"/>
    </sheetView>
  </sheetViews>
  <sheetFormatPr defaultRowHeight="13.5"/>
  <cols>
    <col min="2" max="2" width="24" customWidth="1"/>
    <col min="3" max="10" width="7.625" customWidth="1"/>
  </cols>
  <sheetData>
    <row r="10" spans="1:12" ht="22.5">
      <c r="A10" s="195" t="s">
        <v>13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</row>
    <row r="11" spans="1:12" ht="18.75">
      <c r="A11" s="196" t="s">
        <v>14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</row>
    <row r="12" spans="1:12" ht="18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8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8.75">
      <c r="A14" s="45" t="s">
        <v>16</v>
      </c>
    </row>
    <row r="15" spans="1:12" ht="14.25" thickBot="1"/>
    <row r="16" spans="1:12" ht="19.5" thickTop="1">
      <c r="A16" s="197" t="s">
        <v>2</v>
      </c>
      <c r="B16" s="198"/>
      <c r="C16" s="7" t="s">
        <v>0</v>
      </c>
      <c r="D16" s="8" t="s">
        <v>1</v>
      </c>
      <c r="E16" s="12" t="s">
        <v>0</v>
      </c>
      <c r="F16" s="13" t="s">
        <v>1</v>
      </c>
      <c r="G16" s="3" t="s">
        <v>0</v>
      </c>
      <c r="H16" s="4" t="s">
        <v>1</v>
      </c>
      <c r="I16" s="16" t="s">
        <v>0</v>
      </c>
      <c r="J16" s="17" t="s">
        <v>1</v>
      </c>
      <c r="K16" s="46" t="s">
        <v>9</v>
      </c>
      <c r="L16" s="47" t="s">
        <v>9</v>
      </c>
    </row>
    <row r="17" spans="1:12" ht="19.5" thickBot="1">
      <c r="A17" s="199"/>
      <c r="B17" s="200"/>
      <c r="C17" s="9">
        <v>0.12</v>
      </c>
      <c r="D17" s="10">
        <v>0.12</v>
      </c>
      <c r="E17" s="14">
        <v>0.17</v>
      </c>
      <c r="F17" s="15">
        <v>0.17</v>
      </c>
      <c r="G17" s="5">
        <v>0.18</v>
      </c>
      <c r="H17" s="6">
        <v>0.18</v>
      </c>
      <c r="I17" s="18">
        <v>0.19</v>
      </c>
      <c r="J17" s="19">
        <v>0.19</v>
      </c>
      <c r="K17" s="48">
        <v>0.17</v>
      </c>
      <c r="L17" s="49">
        <v>0.17</v>
      </c>
    </row>
    <row r="18" spans="1:12" ht="20.25" thickTop="1" thickBot="1">
      <c r="A18" s="11"/>
      <c r="B18" s="2"/>
      <c r="C18" s="201"/>
      <c r="D18" s="202"/>
      <c r="E18" s="202"/>
      <c r="F18" s="202"/>
      <c r="G18" s="202"/>
      <c r="H18" s="202"/>
      <c r="I18" s="202"/>
      <c r="J18" s="202"/>
      <c r="K18" s="202"/>
      <c r="L18" s="203"/>
    </row>
    <row r="19" spans="1:12" ht="19.5" thickTop="1">
      <c r="A19" s="204" t="s">
        <v>11</v>
      </c>
      <c r="B19" s="205"/>
      <c r="C19" s="21">
        <v>3.9</v>
      </c>
      <c r="D19" s="22">
        <v>5.2</v>
      </c>
      <c r="E19" s="23">
        <v>4.17</v>
      </c>
      <c r="F19" s="24">
        <v>5.55</v>
      </c>
      <c r="G19" s="25">
        <v>4.2300000000000004</v>
      </c>
      <c r="H19" s="26">
        <v>5.63</v>
      </c>
      <c r="I19" s="27">
        <v>4.29</v>
      </c>
      <c r="J19" s="28">
        <v>5.7</v>
      </c>
      <c r="K19" s="50">
        <v>3.62</v>
      </c>
      <c r="L19" s="51">
        <v>5.01</v>
      </c>
    </row>
    <row r="20" spans="1:12" ht="18.75">
      <c r="A20" s="206" t="s">
        <v>12</v>
      </c>
      <c r="B20" s="207"/>
      <c r="C20" s="29">
        <v>1.94</v>
      </c>
      <c r="D20" s="30">
        <v>2.59</v>
      </c>
      <c r="E20" s="31">
        <v>2.08</v>
      </c>
      <c r="F20" s="32">
        <v>2.77</v>
      </c>
      <c r="G20" s="33">
        <v>2.11</v>
      </c>
      <c r="H20" s="34">
        <v>2.81</v>
      </c>
      <c r="I20" s="35">
        <v>2.14</v>
      </c>
      <c r="J20" s="36">
        <v>2.85</v>
      </c>
      <c r="K20" s="52">
        <v>1.81</v>
      </c>
      <c r="L20" s="53">
        <v>2.5</v>
      </c>
    </row>
    <row r="21" spans="1:12" ht="18.75">
      <c r="A21" s="206" t="s">
        <v>4</v>
      </c>
      <c r="B21" s="207"/>
      <c r="C21" s="29">
        <v>7.38</v>
      </c>
      <c r="D21" s="30">
        <v>9.85</v>
      </c>
      <c r="E21" s="31">
        <v>7.9</v>
      </c>
      <c r="F21" s="32">
        <v>10.51</v>
      </c>
      <c r="G21" s="33">
        <v>8.01</v>
      </c>
      <c r="H21" s="34">
        <v>10.65</v>
      </c>
      <c r="I21" s="35">
        <v>8.1300000000000008</v>
      </c>
      <c r="J21" s="36">
        <v>10.8</v>
      </c>
      <c r="K21" s="52">
        <v>6.86</v>
      </c>
      <c r="L21" s="53">
        <v>9.48</v>
      </c>
    </row>
    <row r="22" spans="1:12" ht="18.75">
      <c r="A22" s="206" t="s">
        <v>5</v>
      </c>
      <c r="B22" s="207"/>
      <c r="C22" s="29">
        <v>14.8</v>
      </c>
      <c r="D22" s="30">
        <v>19.739999999999998</v>
      </c>
      <c r="E22" s="31">
        <v>15.84</v>
      </c>
      <c r="F22" s="32">
        <v>21.07</v>
      </c>
      <c r="G22" s="33">
        <v>16.059999999999999</v>
      </c>
      <c r="H22" s="34">
        <v>21.36</v>
      </c>
      <c r="I22" s="35">
        <v>16.29</v>
      </c>
      <c r="J22" s="36">
        <v>21.66</v>
      </c>
      <c r="K22" s="52">
        <v>13.76</v>
      </c>
      <c r="L22" s="53">
        <v>19.010000000000002</v>
      </c>
    </row>
    <row r="23" spans="1:12" ht="18.75">
      <c r="A23" s="206" t="s">
        <v>6</v>
      </c>
      <c r="B23" s="207"/>
      <c r="C23" s="29">
        <v>19.14</v>
      </c>
      <c r="D23" s="30">
        <v>25.53</v>
      </c>
      <c r="E23" s="31">
        <v>20.48</v>
      </c>
      <c r="F23" s="32">
        <v>27.25</v>
      </c>
      <c r="G23" s="33">
        <v>20.77</v>
      </c>
      <c r="H23" s="34">
        <v>27.62</v>
      </c>
      <c r="I23" s="35">
        <v>21.07</v>
      </c>
      <c r="J23" s="36">
        <v>28.01</v>
      </c>
      <c r="K23" s="52">
        <v>17.79</v>
      </c>
      <c r="L23" s="53">
        <v>24.59</v>
      </c>
    </row>
    <row r="24" spans="1:12" ht="19.5" thickBot="1">
      <c r="A24" s="193" t="s">
        <v>7</v>
      </c>
      <c r="B24" s="194"/>
      <c r="C24" s="37">
        <v>6.64</v>
      </c>
      <c r="D24" s="38">
        <v>8.85</v>
      </c>
      <c r="E24" s="39">
        <v>7.1</v>
      </c>
      <c r="F24" s="40">
        <v>9.4499999999999993</v>
      </c>
      <c r="G24" s="41">
        <v>7.2</v>
      </c>
      <c r="H24" s="42">
        <v>9.58</v>
      </c>
      <c r="I24" s="43">
        <v>7.3</v>
      </c>
      <c r="J24" s="44">
        <v>9.7100000000000009</v>
      </c>
      <c r="K24" s="54">
        <v>6.17</v>
      </c>
      <c r="L24" s="55">
        <v>8.52</v>
      </c>
    </row>
    <row r="25" spans="1:12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7" spans="1:12" ht="18.75">
      <c r="A27" s="20" t="s">
        <v>3</v>
      </c>
    </row>
    <row r="28" spans="1:12" ht="18.75">
      <c r="A28" s="45" t="s">
        <v>8</v>
      </c>
    </row>
    <row r="29" spans="1:12" ht="18.75">
      <c r="A29" s="45"/>
    </row>
    <row r="30" spans="1:12" ht="18.75">
      <c r="A30" s="45"/>
    </row>
    <row r="31" spans="1:12" ht="18.75">
      <c r="A31" s="45"/>
    </row>
    <row r="32" spans="1:12" ht="18.75">
      <c r="A32" s="45" t="s">
        <v>15</v>
      </c>
    </row>
    <row r="33" spans="1:12" ht="14.25" thickBot="1"/>
    <row r="34" spans="1:12" ht="19.5" thickTop="1">
      <c r="A34" s="197" t="s">
        <v>2</v>
      </c>
      <c r="B34" s="198"/>
      <c r="C34" s="7" t="s">
        <v>0</v>
      </c>
      <c r="D34" s="8" t="s">
        <v>1</v>
      </c>
      <c r="E34" s="12" t="s">
        <v>0</v>
      </c>
      <c r="F34" s="13" t="s">
        <v>1</v>
      </c>
      <c r="G34" s="3" t="s">
        <v>0</v>
      </c>
      <c r="H34" s="4" t="s">
        <v>1</v>
      </c>
      <c r="I34" s="16" t="s">
        <v>0</v>
      </c>
      <c r="J34" s="17" t="s">
        <v>1</v>
      </c>
      <c r="K34" s="46" t="s">
        <v>9</v>
      </c>
      <c r="L34" s="47" t="s">
        <v>9</v>
      </c>
    </row>
    <row r="35" spans="1:12" ht="19.5" thickBot="1">
      <c r="A35" s="199"/>
      <c r="B35" s="200"/>
      <c r="C35" s="9">
        <v>0.12</v>
      </c>
      <c r="D35" s="10">
        <v>0.12</v>
      </c>
      <c r="E35" s="14">
        <v>0.17</v>
      </c>
      <c r="F35" s="15">
        <v>0.17</v>
      </c>
      <c r="G35" s="5">
        <v>0.18</v>
      </c>
      <c r="H35" s="6">
        <v>0.18</v>
      </c>
      <c r="I35" s="18">
        <v>0.19</v>
      </c>
      <c r="J35" s="19">
        <v>0.19</v>
      </c>
      <c r="K35" s="48">
        <v>0.17</v>
      </c>
      <c r="L35" s="49">
        <v>0.17</v>
      </c>
    </row>
    <row r="36" spans="1:12" ht="20.25" thickTop="1" thickBot="1">
      <c r="A36" s="193" t="s">
        <v>10</v>
      </c>
      <c r="B36" s="194"/>
      <c r="C36" s="37">
        <v>12.71</v>
      </c>
      <c r="D36" s="38">
        <v>16.95</v>
      </c>
      <c r="E36" s="39">
        <v>13.6</v>
      </c>
      <c r="F36" s="40">
        <v>18.09</v>
      </c>
      <c r="G36" s="41">
        <v>13.79</v>
      </c>
      <c r="H36" s="42">
        <v>18.34</v>
      </c>
      <c r="I36" s="43">
        <v>13.99</v>
      </c>
      <c r="J36" s="44">
        <v>18.59</v>
      </c>
      <c r="K36" s="54">
        <v>11.81</v>
      </c>
      <c r="L36" s="55">
        <v>16.329999999999998</v>
      </c>
    </row>
    <row r="37" spans="1:12" ht="14.25" thickTop="1"/>
    <row r="40" spans="1:12" ht="24.95" customHeight="1">
      <c r="A40" s="58">
        <v>0.19</v>
      </c>
      <c r="B40" s="208" t="s">
        <v>17</v>
      </c>
      <c r="C40" s="208"/>
      <c r="D40" s="208"/>
    </row>
    <row r="41" spans="1:12" ht="24.95" customHeight="1">
      <c r="A41" s="58">
        <v>0.18</v>
      </c>
      <c r="B41" s="208" t="s">
        <v>18</v>
      </c>
      <c r="C41" s="208"/>
      <c r="D41" s="208"/>
    </row>
    <row r="42" spans="1:12" ht="17.25" customHeight="1">
      <c r="A42" s="210">
        <v>0.17</v>
      </c>
      <c r="B42" s="209" t="s">
        <v>19</v>
      </c>
      <c r="C42" s="209"/>
      <c r="D42" s="209"/>
    </row>
    <row r="43" spans="1:12" ht="24.95" customHeight="1">
      <c r="A43" s="210"/>
      <c r="B43" s="209"/>
      <c r="C43" s="209"/>
      <c r="D43" s="209"/>
    </row>
    <row r="44" spans="1:12" ht="24.95" customHeight="1">
      <c r="A44" s="210"/>
      <c r="B44" s="209"/>
      <c r="C44" s="209"/>
      <c r="D44" s="209"/>
    </row>
    <row r="45" spans="1:12" ht="24.95" customHeight="1">
      <c r="A45" s="210"/>
      <c r="B45" s="209"/>
      <c r="C45" s="209"/>
      <c r="D45" s="209"/>
    </row>
    <row r="46" spans="1:12" ht="13.5" customHeight="1">
      <c r="A46" s="210"/>
      <c r="B46" s="209"/>
      <c r="C46" s="209"/>
      <c r="D46" s="209"/>
    </row>
    <row r="47" spans="1:12" ht="24.95" customHeight="1">
      <c r="A47" s="58">
        <v>0.12</v>
      </c>
      <c r="B47" s="208" t="s">
        <v>20</v>
      </c>
      <c r="C47" s="208"/>
      <c r="D47" s="208"/>
    </row>
    <row r="48" spans="1:12" ht="15">
      <c r="A48" s="57"/>
      <c r="B48" s="57"/>
      <c r="C48" s="57"/>
    </row>
    <row r="49" spans="1:3" ht="15">
      <c r="A49" s="57"/>
      <c r="B49" s="57"/>
      <c r="C49" s="57"/>
    </row>
    <row r="50" spans="1:3" ht="15">
      <c r="A50" s="57"/>
      <c r="B50" s="57"/>
      <c r="C50" s="57"/>
    </row>
    <row r="51" spans="1:3" ht="15">
      <c r="A51" s="57"/>
      <c r="B51" s="57"/>
      <c r="C51" s="57"/>
    </row>
    <row r="52" spans="1:3" ht="15">
      <c r="A52" s="57"/>
      <c r="B52" s="57"/>
      <c r="C52" s="57"/>
    </row>
  </sheetData>
  <mergeCells count="17">
    <mergeCell ref="B47:D47"/>
    <mergeCell ref="B42:D46"/>
    <mergeCell ref="A42:A46"/>
    <mergeCell ref="B40:D40"/>
    <mergeCell ref="B41:D41"/>
    <mergeCell ref="A36:B36"/>
    <mergeCell ref="A10:L10"/>
    <mergeCell ref="A11:L11"/>
    <mergeCell ref="A16:B17"/>
    <mergeCell ref="C18:L18"/>
    <mergeCell ref="A19:B19"/>
    <mergeCell ref="A20:B20"/>
    <mergeCell ref="A21:B21"/>
    <mergeCell ref="A22:B22"/>
    <mergeCell ref="A23:B23"/>
    <mergeCell ref="A24:B24"/>
    <mergeCell ref="A34:B35"/>
  </mergeCells>
  <phoneticPr fontId="1"/>
  <pageMargins left="0.78740157499999996" right="0.78740157499999996" top="0.984251969" bottom="0.98425196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Hisamitsu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Bomfim Gleudemir Camilo</cp:lastModifiedBy>
  <cp:lastPrinted>2019-03-21T15:37:10Z</cp:lastPrinted>
  <dcterms:created xsi:type="dcterms:W3CDTF">2010-03-23T14:34:17Z</dcterms:created>
  <dcterms:modified xsi:type="dcterms:W3CDTF">2019-03-29T15:13:27Z</dcterms:modified>
</cp:coreProperties>
</file>