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B65E24F3-D706-4CB5-844B-3B541D03BBDE}" xr6:coauthVersionLast="31" xr6:coauthVersionMax="31" xr10:uidLastSave="{00000000-0000-0000-0000-000000000000}"/>
  <bookViews>
    <workbookView xWindow="360" yWindow="90" windowWidth="14355" windowHeight="4680" tabRatio="815" activeTab="6" xr2:uid="{00000000-000D-0000-FFFF-FFFF00000000}"/>
  </bookViews>
  <sheets>
    <sheet name="Resumo" sheetId="8" r:id="rId1"/>
    <sheet name="Informações" sheetId="6" r:id="rId2"/>
    <sheet name="OTC" sheetId="9" r:id="rId3"/>
    <sheet name="DERMA MEDICAMENTOS" sheetId="10" r:id="rId4"/>
    <sheet name="HIGIENE ORAL" sheetId="1" r:id="rId5"/>
    <sheet name="DERMA COSMÉTICOS" sheetId="13" r:id="rId6"/>
    <sheet name="BENEFIBER E SCOTT" sheetId="14" r:id="rId7"/>
  </sheets>
  <externalReferences>
    <externalReference r:id="rId8"/>
  </externalReferences>
  <definedNames>
    <definedName name="_xlnm._FilterDatabase" localSheetId="1" hidden="1">Informações!$A$3:$F$28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" i="14" l="1"/>
  <c r="A18" i="14"/>
  <c r="A19" i="14"/>
  <c r="A20" i="14"/>
  <c r="A21" i="14"/>
  <c r="A16" i="14"/>
  <c r="A75" i="1"/>
  <c r="A76" i="1"/>
  <c r="A77" i="1"/>
  <c r="A74" i="1"/>
  <c r="A12" i="10"/>
  <c r="A14" i="10"/>
  <c r="A15" i="10"/>
  <c r="A16" i="10"/>
  <c r="A11" i="10"/>
  <c r="A12" i="9"/>
  <c r="A13" i="9"/>
  <c r="A14" i="9"/>
  <c r="A15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1" i="9"/>
  <c r="A42" i="9"/>
  <c r="A43" i="9"/>
  <c r="A44" i="9"/>
  <c r="A45" i="9"/>
  <c r="A46" i="9"/>
  <c r="A47" i="9"/>
  <c r="A49" i="9"/>
  <c r="A50" i="9"/>
  <c r="A51" i="9"/>
  <c r="A52" i="9"/>
  <c r="A53" i="9"/>
  <c r="A54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11" i="9"/>
  <c r="AJ15" i="13" l="1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2" i="13"/>
  <c r="AJ33" i="13"/>
  <c r="AJ36" i="13"/>
  <c r="AJ37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12" i="13"/>
  <c r="AJ11" i="13"/>
  <c r="AJ33" i="1" l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I33" i="1"/>
  <c r="Z73" i="9"/>
  <c r="Z74" i="9" s="1"/>
  <c r="Z75" i="9" s="1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L2" i="14"/>
  <c r="K2" i="14"/>
  <c r="J2" i="14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L2" i="1"/>
  <c r="K2" i="1"/>
  <c r="J2" i="1"/>
  <c r="X2" i="10"/>
  <c r="W2" i="10"/>
  <c r="V2" i="10"/>
  <c r="U2" i="10"/>
  <c r="R2" i="10"/>
  <c r="Q2" i="10"/>
  <c r="P2" i="10"/>
  <c r="O2" i="10"/>
  <c r="N2" i="10"/>
  <c r="M2" i="10"/>
  <c r="L2" i="10"/>
  <c r="K2" i="10"/>
  <c r="J2" i="10"/>
  <c r="I2" i="10"/>
  <c r="G53" i="9"/>
  <c r="G51" i="9"/>
  <c r="G46" i="9"/>
  <c r="G44" i="9"/>
  <c r="G42" i="9"/>
  <c r="G14" i="9"/>
  <c r="G12" i="9"/>
  <c r="D20" i="6"/>
  <c r="C20" i="6"/>
  <c r="D8" i="6"/>
  <c r="C8" i="6"/>
</calcChain>
</file>

<file path=xl/sharedStrings.xml><?xml version="1.0" encoding="utf-8"?>
<sst xmlns="http://schemas.openxmlformats.org/spreadsheetml/2006/main" count="991" uniqueCount="325">
  <si>
    <t>CÓDIGO EAN</t>
  </si>
  <si>
    <t>CÓDIGO PRODUTO</t>
  </si>
  <si>
    <t>PRODUTO</t>
  </si>
  <si>
    <t>APRESENTAÇÃO</t>
  </si>
  <si>
    <t>CAIXA/
EMBALAGEM</t>
  </si>
  <si>
    <t>NCM</t>
  </si>
  <si>
    <t>SENSODYNE</t>
  </si>
  <si>
    <t>CREME DENTAL SENSODYNE RÁPIDO ALÍVIO</t>
  </si>
  <si>
    <t xml:space="preserve">CREME DENTAL SENSODYNE REPAIR &amp; PROTECT </t>
  </si>
  <si>
    <t>CREME DENTAL SENSODYNE EXTRA FRESH</t>
  </si>
  <si>
    <t>CREME DENTAL SENSODYNE TRUE WHITE</t>
  </si>
  <si>
    <t>SENSODYNE MW EXT FRESH 250ML</t>
  </si>
  <si>
    <t>SENSODYNE MW EXT FRESH 500ML</t>
  </si>
  <si>
    <t>SENSODYNE MW COOLMINT 250ML</t>
  </si>
  <si>
    <t>SENSODYNE MW COOLMINT 500ML</t>
  </si>
  <si>
    <t>CREME DENTAL SENSODYNE ORIGINAL</t>
  </si>
  <si>
    <t>CREME DENTAL SENSODYNE PRÓ-ESMALTE</t>
  </si>
  <si>
    <t>CREME DENTAL SENSODYNE BRANQ.  EXTRA  FRESH</t>
  </si>
  <si>
    <t>CREME DENTAL SENSODYNE BRANQ.  EXTRA FRESH</t>
  </si>
  <si>
    <t>50g</t>
  </si>
  <si>
    <t>90g</t>
  </si>
  <si>
    <t>100g</t>
  </si>
  <si>
    <t>-</t>
  </si>
  <si>
    <t>250ml</t>
  </si>
  <si>
    <t>500ml</t>
  </si>
  <si>
    <t xml:space="preserve">Sensod Kit Branq EF 50g L3P2 </t>
  </si>
  <si>
    <t>Sensodyne Rápido Alívio 50g L3P2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</si>
  <si>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</si>
  <si>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</si>
  <si>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</si>
  <si>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</si>
  <si>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</si>
  <si>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</si>
  <si>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</si>
  <si>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</si>
  <si>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</si>
  <si>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</si>
  <si>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</si>
  <si>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</si>
  <si>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</si>
  <si>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</si>
  <si>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</si>
  <si>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</si>
  <si>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</si>
  <si>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</si>
  <si>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</si>
  <si>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</si>
  <si>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</si>
  <si>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</si>
  <si>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</si>
  <si>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</si>
  <si>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</si>
  <si>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PV*</t>
  </si>
  <si>
    <t>AQUAFRESH</t>
  </si>
  <si>
    <t>ESCOVA DENTAL AQUAFRESH FLEX MACIA</t>
  </si>
  <si>
    <t>ESCOVA DENTAL AQUAFRESH FLEX MÉDIA</t>
  </si>
  <si>
    <t>ORIGEM</t>
  </si>
  <si>
    <t>COREGA</t>
  </si>
  <si>
    <t>COREGA PÓ LC</t>
  </si>
  <si>
    <t>22g</t>
  </si>
  <si>
    <t>COREGA ULTRA PÓ</t>
  </si>
  <si>
    <t>40g</t>
  </si>
  <si>
    <t>19g</t>
  </si>
  <si>
    <t>68g</t>
  </si>
  <si>
    <t>Cx 6 comp..</t>
  </si>
  <si>
    <t>COREGA FITA ADESIVA C/ 20</t>
  </si>
  <si>
    <t>20 fitas</t>
  </si>
  <si>
    <t>Cx 4 comp..</t>
  </si>
  <si>
    <t>PARODONTAX</t>
  </si>
  <si>
    <t>CREME DENTAL  PARODONTAX FLÚOR</t>
  </si>
  <si>
    <t>CREME DENTAL  PARODONTAX ORIGINAL</t>
  </si>
  <si>
    <t>CREME DENTAL  PARODONTAX BRANQUEADOR</t>
  </si>
  <si>
    <t>DILATADOR NASAL</t>
  </si>
  <si>
    <t>RESPIRE MELHOR PELE NORMAL</t>
  </si>
  <si>
    <t>10 tiras</t>
  </si>
  <si>
    <t>RESPIRE MELHOR PELE SECA / SENSÍVEL</t>
  </si>
  <si>
    <t>RESPIRE MELHOR GRANDE PELE NORMAL</t>
  </si>
  <si>
    <t>RESPIRE MELHOR  PELE NORMAL</t>
  </si>
  <si>
    <t>30 Tiras</t>
  </si>
  <si>
    <t>Bisnaga 60 ml</t>
  </si>
  <si>
    <t>Bisnaga 60g</t>
  </si>
  <si>
    <t>CLINDO PL AC MOUSSE CL</t>
  </si>
  <si>
    <t>Frasco 60G</t>
  </si>
  <si>
    <t>CLINDO PELE ACNEICA SOAP</t>
  </si>
  <si>
    <t>Frasco 100g</t>
  </si>
  <si>
    <t>Frasco 120ml</t>
  </si>
  <si>
    <t>FISIOGEL SAB LIQ HIDRATANTE</t>
  </si>
  <si>
    <t>Frasco 150ml</t>
  </si>
  <si>
    <t>FISIOGEL CLEANSER</t>
  </si>
  <si>
    <t>Frasco 250ml</t>
  </si>
  <si>
    <t>FISIOGEL CREME PARA AS MÃOS</t>
  </si>
  <si>
    <t>Bisnaga 50 gr</t>
  </si>
  <si>
    <t>Bisnaga 200 ml</t>
  </si>
  <si>
    <t>Frasco 60 ml</t>
  </si>
  <si>
    <t>Bisnaga 60ml</t>
  </si>
  <si>
    <t xml:space="preserve">STIPROX 1,5% </t>
  </si>
  <si>
    <t>STIPROXAL SHAMPOO 120 ML</t>
  </si>
  <si>
    <t>SUNMAX SENSITIVE FPS 30 PELE SENSÍVEL</t>
  </si>
  <si>
    <t>SUNMAX SENSITIVE FAMILY FPS 30 PELE SENSÍVEL</t>
  </si>
  <si>
    <t>Bisnaga 160 ml</t>
  </si>
  <si>
    <t>SUNMAX INTENSE FPS 60 PELE NORMAL / SECA</t>
  </si>
  <si>
    <t>SUNMAX FLUID FPS 55 PELE OLEOSA / MISTA</t>
  </si>
  <si>
    <t>Frasco 120 ml</t>
  </si>
  <si>
    <t>Frasco 200 ml</t>
  </si>
  <si>
    <t>SUNMAX ANTI-IDADE FPS 50 PELE NORMAL / SECA</t>
  </si>
  <si>
    <t>SUNMAX SENSITIVE FPS50</t>
  </si>
  <si>
    <t>SUNMAX INTENSE FPS60 120G</t>
  </si>
  <si>
    <t>Bisnaga 120g</t>
  </si>
  <si>
    <t>SUNMAX SENSITIVE FAMILY FPS50 160G</t>
  </si>
  <si>
    <t>Bisnaga 160g</t>
  </si>
  <si>
    <t>SUNMAX SENSITIVE FAMILY FPS50 160G COM CINTA</t>
  </si>
  <si>
    <t>SUNMAX INTENSE FPS60 120G COM CINTA</t>
  </si>
  <si>
    <t>SUNMAX INTENSE FPS 60 PELE NORMAL / SECA COM CINTA</t>
  </si>
  <si>
    <t>OILATUM SABONETE</t>
  </si>
  <si>
    <t>OILATUM JUNIOR SABONETE</t>
  </si>
  <si>
    <t>CLINDOXYL</t>
  </si>
  <si>
    <t>FISIOGEL</t>
  </si>
  <si>
    <t>STIPROX</t>
  </si>
  <si>
    <t>SUNMAX</t>
  </si>
  <si>
    <t>CLINDOXYL CONTROL 5%</t>
  </si>
  <si>
    <t>Bisnaga 45 gr</t>
  </si>
  <si>
    <t>CLINDOXYL CONTROL 10%</t>
  </si>
  <si>
    <t>DUOFILM</t>
  </si>
  <si>
    <t>Frasco 15 ml</t>
  </si>
  <si>
    <t>DUOFILM PLANTAR</t>
  </si>
  <si>
    <t>Frasco 20g</t>
  </si>
  <si>
    <t>EX-NOVARTIS OTC</t>
  </si>
  <si>
    <t>BENEFIBER®</t>
  </si>
  <si>
    <t>POTE 155 G</t>
  </si>
  <si>
    <t>BENEFIBER® NUTRIOSE</t>
  </si>
  <si>
    <t>3,5 G 28 SACHET</t>
  </si>
  <si>
    <t>3,5 G 10 SACHET</t>
  </si>
  <si>
    <t>CALCIUM SANDOZ® + VIT. C Laranja</t>
  </si>
  <si>
    <t>LAR + 1 G 10 CP EFV</t>
  </si>
  <si>
    <t>CALCIUM SANDOZ® F</t>
  </si>
  <si>
    <t>500 MG 10 CP EFV</t>
  </si>
  <si>
    <t>CALCIUM SANDOZ® FF</t>
  </si>
  <si>
    <t>1000 MG 10 CP EFV</t>
  </si>
  <si>
    <t>CATAFLAM SPORT ICETM</t>
  </si>
  <si>
    <t xml:space="preserve">60g </t>
  </si>
  <si>
    <t xml:space="preserve">120g </t>
  </si>
  <si>
    <t xml:space="preserve">CATAFLAMPRO EMULGEL® </t>
  </si>
  <si>
    <t>100 G</t>
  </si>
  <si>
    <t>30 G</t>
  </si>
  <si>
    <t>60 G</t>
  </si>
  <si>
    <t>150 G</t>
  </si>
  <si>
    <t xml:space="preserve">CATAFLAMPRO XT EMULGEL® </t>
  </si>
  <si>
    <t>50 G</t>
  </si>
  <si>
    <t>CATAFLAMPRO® AEROSOL</t>
  </si>
  <si>
    <t>AEROSOL 60 G</t>
  </si>
  <si>
    <t>30 G CREME</t>
  </si>
  <si>
    <t>SPRAY 30 ML</t>
  </si>
  <si>
    <t>15 G CREME</t>
  </si>
  <si>
    <t>NICOTINELL®  **</t>
  </si>
  <si>
    <t>7 MG 7 ADES TRANSD</t>
  </si>
  <si>
    <t>21 MG 7 ADES TRANSD</t>
  </si>
  <si>
    <t>14 MG 7 ADES TRANSD</t>
  </si>
  <si>
    <t>OTRIVINA®</t>
  </si>
  <si>
    <t>UMECTANTE 0,1% 15 ML</t>
  </si>
  <si>
    <t>PRIVINA®</t>
  </si>
  <si>
    <t>1,0 %o 15 ML</t>
  </si>
  <si>
    <t>PROCTO-GLYVENOL®</t>
  </si>
  <si>
    <t>30 GR X 10 APLC</t>
  </si>
  <si>
    <t>SLOW-K</t>
  </si>
  <si>
    <t>600 MG 20 DG</t>
  </si>
  <si>
    <t>TRIMEDAL®</t>
  </si>
  <si>
    <t>500 MG 24 CE</t>
  </si>
  <si>
    <t>SAL DE ANDREWS</t>
  </si>
  <si>
    <t xml:space="preserve">SAL DE ANDREWS </t>
  </si>
  <si>
    <t xml:space="preserve">SAL DE ANDREWS FRAÇÃO                         </t>
  </si>
  <si>
    <t>ENVELOPE  60 x 5g</t>
  </si>
  <si>
    <t xml:space="preserve">FRAÇÃO 1  ENVELOPE </t>
  </si>
  <si>
    <t>SAL DE FRUTA ENO</t>
  </si>
  <si>
    <t>SAL DE FRUTA ENO TRADICIONAL</t>
  </si>
  <si>
    <t>SAL DE FRUTA ENO LARANJA</t>
  </si>
  <si>
    <t>SAL DE FRUTA ENO GUARANÁ</t>
  </si>
  <si>
    <t>SAL DE FRUTA ENO LIMÃO</t>
  </si>
  <si>
    <t>SAL DE FRUTA ENO ABACAXI</t>
  </si>
  <si>
    <t>SAL DE FRUTA ENO CAMOMILA</t>
  </si>
  <si>
    <t xml:space="preserve">SAL DE FRUTA ENO TRADICIONAL FRAÇÃO   </t>
  </si>
  <si>
    <t>SAL DE FRUTA ENO LARANJA FRAÇÃO</t>
  </si>
  <si>
    <t>SAL DE FRUTA ENO GUARANÁ FRAÇÃO</t>
  </si>
  <si>
    <t>SAL DE FRUTA ENO LIMÃO FRAÇÃO</t>
  </si>
  <si>
    <t>SAL DE FRUTA ENO ABACAXI FRAÇÃO</t>
  </si>
  <si>
    <t>SAL DE FRUTA ENO CAMOMILA FRAÇÃO</t>
  </si>
  <si>
    <t>ENO TABS Cartucho</t>
  </si>
  <si>
    <t>ENO TABS Rolete</t>
  </si>
  <si>
    <t>ENO TABS Display</t>
  </si>
  <si>
    <t>ENO TABS Frasco</t>
  </si>
  <si>
    <t>FRASCO 100g</t>
  </si>
  <si>
    <t>ENVELOPE 30 x 2's</t>
  </si>
  <si>
    <t>12x8's</t>
  </si>
  <si>
    <t>FRAÇÃO 8's</t>
  </si>
  <si>
    <t>6x48's</t>
  </si>
  <si>
    <t>FRAÇÃO 48's</t>
  </si>
  <si>
    <t>FRAÇÃO 2 ENVELOPES</t>
  </si>
  <si>
    <t>SONRIDOR</t>
  </si>
  <si>
    <t xml:space="preserve">SONRIDOR </t>
  </si>
  <si>
    <t>SONRIDOR FRAÇÃO</t>
  </si>
  <si>
    <t>SONRIDOR CAF</t>
  </si>
  <si>
    <t>SONRIDOR CAF FRAÇÃO</t>
  </si>
  <si>
    <t>COMP 12 x 2's</t>
  </si>
  <si>
    <t>COMP 15 x 4's</t>
  </si>
  <si>
    <t>FRAÇÃO 2  COMPRIMIDOS</t>
  </si>
  <si>
    <t>FRAÇÃO 4  COMPRIMIDOS</t>
  </si>
  <si>
    <t>SONRISAL</t>
  </si>
  <si>
    <t>SONRISAL TRADICIONAL</t>
  </si>
  <si>
    <t>SONRISAL TRADICIONAL FRAÇÃO</t>
  </si>
  <si>
    <t>SONRISAL LIMAO</t>
  </si>
  <si>
    <t>SONRISAL LIMAO FRAÇÃO</t>
  </si>
  <si>
    <t>COMP 5 x 2's</t>
  </si>
  <si>
    <t>COMP 30 x 2's</t>
  </si>
  <si>
    <t>Comp. 30x2's</t>
  </si>
  <si>
    <t>FRAÇÃO 30x2 2  COMPRIMIDOS</t>
  </si>
  <si>
    <t>FRAÇÃO 30x2 2 COMPRIMIDOS</t>
  </si>
  <si>
    <t>KITS SENSODYNE</t>
  </si>
  <si>
    <t>Nacional</t>
  </si>
  <si>
    <t>Importado</t>
  </si>
  <si>
    <t>Repasse</t>
  </si>
  <si>
    <t>PREÇO SUGERIDO</t>
  </si>
  <si>
    <t>Alíquota Interna de ICMS</t>
  </si>
  <si>
    <t>Zona Franca</t>
  </si>
  <si>
    <t>* Para encontrar os preços corretos na tabela por alíquotas</t>
  </si>
  <si>
    <t>30049029</t>
  </si>
  <si>
    <t>30049026</t>
  </si>
  <si>
    <t>30049045</t>
  </si>
  <si>
    <t>ICMS 17%</t>
  </si>
  <si>
    <t>ICMS 17,5%</t>
  </si>
  <si>
    <t>ICMS 18%</t>
  </si>
  <si>
    <t>ICMS 20%</t>
  </si>
  <si>
    <t>*PV = Preço de Venda</t>
  </si>
  <si>
    <t>*PF = Preço Fábrica</t>
  </si>
  <si>
    <t>*PMC = Preço Máximo ao Consumidor</t>
  </si>
  <si>
    <t>PF*</t>
  </si>
  <si>
    <t>PMC*</t>
  </si>
  <si>
    <t>ICMS 17% ZF</t>
  </si>
  <si>
    <t>ICMS 17,5% ZF</t>
  </si>
  <si>
    <t>ICMS 18% ZF</t>
  </si>
  <si>
    <t>*ZF = Zona Franca</t>
  </si>
  <si>
    <r>
      <t xml:space="preserve">PRODUTOS </t>
    </r>
    <r>
      <rPr>
        <b/>
        <sz val="10"/>
        <color rgb="FFC00000"/>
        <rFont val="Calibri"/>
        <family val="2"/>
        <scheme val="minor"/>
      </rPr>
      <t>COM</t>
    </r>
    <r>
      <rPr>
        <b/>
        <sz val="10"/>
        <color theme="1"/>
        <rFont val="Calibri"/>
        <family val="2"/>
        <scheme val="minor"/>
      </rPr>
      <t xml:space="preserve"> PREÇO MÁXIMO AO CONSUMIDOR</t>
    </r>
  </si>
  <si>
    <r>
      <t xml:space="preserve">PRODUTOS </t>
    </r>
    <r>
      <rPr>
        <b/>
        <sz val="10"/>
        <color rgb="FFC00000"/>
        <rFont val="Calibri"/>
        <family val="2"/>
      </rPr>
      <t>SEM</t>
    </r>
    <r>
      <rPr>
        <b/>
        <sz val="10"/>
        <color theme="1"/>
        <rFont val="Calibri"/>
        <family val="2"/>
        <scheme val="minor"/>
      </rPr>
      <t xml:space="preserve"> PREÇO MÁXIMO AO CONSUMIDOR</t>
    </r>
  </si>
  <si>
    <t>ICMS 18% SP</t>
  </si>
  <si>
    <t>Unid 100g</t>
  </si>
  <si>
    <t>FISIOGEL AI BÁLSAMO LIPÍDICO RESTAURADOR AÇÃO CALMANTE</t>
  </si>
  <si>
    <t>OILATUM</t>
  </si>
  <si>
    <t>CLINDO</t>
  </si>
  <si>
    <t>O que mudou?</t>
  </si>
  <si>
    <t>1)</t>
  </si>
  <si>
    <t>AP</t>
  </si>
  <si>
    <t>TO</t>
  </si>
  <si>
    <t>KIT SDY 2BranqEF50g + MW 250ML</t>
  </si>
  <si>
    <t>ESCOVA DENTAL SENSODYNE REPAIR &amp; PROTECT</t>
  </si>
  <si>
    <t>CREME DENTAL SENSODYNE RAPAIR &amp; PROTECT WHITENING</t>
  </si>
  <si>
    <t>ICMS 17% ZFPF*</t>
  </si>
  <si>
    <t>ICMS 17% ZFPMC*</t>
  </si>
  <si>
    <t>ICMS 17,5% ZFPF*</t>
  </si>
  <si>
    <t>ICMS 17,5% ZFPMC*</t>
  </si>
  <si>
    <t>ICMS 18% ZFPF*</t>
  </si>
  <si>
    <t>ICMS 18% ZFPMC*</t>
  </si>
  <si>
    <t>ICMS 17%PF*</t>
  </si>
  <si>
    <t>ICMS 17%PMC*</t>
  </si>
  <si>
    <t>ICMS 17,5%PF*</t>
  </si>
  <si>
    <t>ICMS 17,5%PMC*</t>
  </si>
  <si>
    <t>ICMS 18%PF*</t>
  </si>
  <si>
    <t>ICMS 18%PMC*</t>
  </si>
  <si>
    <t>ICMS 20%PF*</t>
  </si>
  <si>
    <t>ICMS 20%PMC*</t>
  </si>
  <si>
    <t>ICMS 18% SPPF*</t>
  </si>
  <si>
    <t>ICMS 18% SPPMC*</t>
  </si>
  <si>
    <t>Bisnaga 50g</t>
  </si>
  <si>
    <t>SUNMAX MATTE AVELUDADO FPS 30</t>
  </si>
  <si>
    <t>Bisnaga 25ml</t>
  </si>
  <si>
    <t>SUNMAX SENSITIVE FPS 50 POCKET FRAÇÃO</t>
  </si>
  <si>
    <t>ESCOVA DENTAL LIMPEZA PROFUNDA</t>
  </si>
  <si>
    <t>CREME DENTAL LIMPEZA PROFUNDA</t>
  </si>
  <si>
    <t>NOVA ESCOVA DENTAL SENSODYNE GENTLE</t>
  </si>
  <si>
    <t>Ultra Corega Creme 8,5g</t>
  </si>
  <si>
    <t>8,5g</t>
  </si>
  <si>
    <t>Fisiogel AI Serum Facial</t>
  </si>
  <si>
    <t>Fisiogel AI Creme Diário Facial</t>
  </si>
  <si>
    <t>NOVO COREGA ULTRA CREME MENTA</t>
  </si>
  <si>
    <t>NOVO COREGA ULTRA CREME</t>
  </si>
  <si>
    <t>NOVO COREGA ULTRA CREME SEM SABOR</t>
  </si>
  <si>
    <t>NOVA ESCOVA DENTAL SENSODYNE TRUE WHITE</t>
  </si>
  <si>
    <t xml:space="preserve"> </t>
  </si>
  <si>
    <t>ESCOVA DENTAL SENSODYNE MULTIPROTEÇÃO</t>
  </si>
  <si>
    <t>Kit Sens 2 Branq EF 50g + ED MultiProteção</t>
  </si>
  <si>
    <t>Frasco 30ml</t>
  </si>
  <si>
    <t>Frasco 40ml</t>
  </si>
  <si>
    <t>LAMISILATE</t>
  </si>
  <si>
    <t>Aumento de Preço</t>
  </si>
  <si>
    <t>BENEFIBER</t>
  </si>
  <si>
    <t>SCOTT</t>
  </si>
  <si>
    <t>789601 5590987</t>
  </si>
  <si>
    <t>Scott Trad Frasco</t>
  </si>
  <si>
    <t>400ml</t>
  </si>
  <si>
    <t>200ml</t>
  </si>
  <si>
    <t>Scott Morango Frasco</t>
  </si>
  <si>
    <t>Scott Laranja Frasco</t>
  </si>
  <si>
    <t>100ml</t>
  </si>
  <si>
    <t>Fisiogel Loção Cremosa</t>
  </si>
  <si>
    <t>Fisiogel AI Creme</t>
  </si>
  <si>
    <t>Fisiogel AI Loção Cremosa</t>
  </si>
  <si>
    <t>Kit Branq.Ext. Fresh 90g &amp; Limp. Prof 90g.</t>
  </si>
  <si>
    <t>Sensodyne Kit Rápido Alívio L6P5</t>
  </si>
  <si>
    <t>Aumento de Preços</t>
  </si>
  <si>
    <t>Lançamentos</t>
  </si>
  <si>
    <t>Multipack ED Gentle</t>
  </si>
  <si>
    <t>Multipacks Escova Dental Multiproteção</t>
  </si>
  <si>
    <t>Twin ED Repair &amp; Protect</t>
  </si>
  <si>
    <t>Aumentos de preço por marca</t>
  </si>
  <si>
    <t>% de aumento</t>
  </si>
  <si>
    <t>OTC</t>
  </si>
  <si>
    <t>NOVO COREGA TABS DISPLAY 10x6 Shi 4 em 1</t>
  </si>
  <si>
    <t>NOVO COREGA TABS BRANQUEADOR 10x6 4 em 1</t>
  </si>
  <si>
    <t>NOVO COREGA TABS 4x6 Shi 4 em 1</t>
  </si>
  <si>
    <t>789 60155 91533</t>
  </si>
  <si>
    <t>Sensodyne ED Rápido Alívio</t>
  </si>
  <si>
    <t>Vigência: 01/04/2019</t>
  </si>
  <si>
    <t>LISTA DE PREÇOS ABRIL 2019</t>
  </si>
  <si>
    <t>ENO</t>
  </si>
  <si>
    <t>DERMA MEDICAMENTO</t>
  </si>
  <si>
    <t>BENEFIBER E SCOTT</t>
  </si>
  <si>
    <t>RESPIRE MELHOR</t>
  </si>
  <si>
    <t>TABELA DE PREÇOS: GSK 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</si>
</sst>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General_)"/>
    <numFmt numFmtId="167" formatCode="0.0%"/>
    <numFmt numFmtId="168" formatCode="_(&quot;R$ &quot;* #,##0.00_);_(&quot;R$ &quot;* \(#,##0.00\);_(&quot;R$ &quot;* &quot;-&quot;??_);_(@_)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u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2" fillId="0" borderId="0"/>
    <xf numFmtId="0" fontId="13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5">
    <xf numFmtId="0" fontId="0" fillId="0" borderId="0" xfId="0"/>
    <xf numFmtId="43" fontId="2" fillId="0" borderId="0" xfId="1" applyFont="1"/>
    <xf numFmtId="0" fontId="7" fillId="0" borderId="0" xfId="7" applyFont="1"/>
    <xf numFmtId="43" fontId="2" fillId="0" borderId="0" xfId="1" applyFont="1" applyAlignment="1">
      <alignment horizontal="left"/>
    </xf>
    <xf numFmtId="0" fontId="2" fillId="4" borderId="5" xfId="7" applyFont="1" applyFill="1" applyBorder="1" applyAlignment="1">
      <alignment horizontal="center" vertical="center"/>
    </xf>
    <xf numFmtId="0" fontId="2" fillId="0" borderId="0" xfId="0" applyFont="1"/>
    <xf numFmtId="0" fontId="5" fillId="0" borderId="0" xfId="7" applyFont="1"/>
    <xf numFmtId="0" fontId="2" fillId="0" borderId="0" xfId="7" applyFont="1" applyFill="1"/>
    <xf numFmtId="43" fontId="2" fillId="0" borderId="0" xfId="1" applyFont="1" applyBorder="1"/>
    <xf numFmtId="0" fontId="2" fillId="0" borderId="0" xfId="0" applyFont="1" applyBorder="1"/>
    <xf numFmtId="2" fontId="8" fillId="0" borderId="0" xfId="2" applyNumberFormat="1" applyFont="1" applyFill="1" applyBorder="1" applyAlignment="1" applyProtection="1">
      <alignment horizontal="center"/>
    </xf>
    <xf numFmtId="43" fontId="7" fillId="0" borderId="0" xfId="1" applyFont="1" applyBorder="1"/>
    <xf numFmtId="43" fontId="2" fillId="0" borderId="0" xfId="1" applyFont="1" applyBorder="1" applyAlignment="1">
      <alignment horizontal="left"/>
    </xf>
    <xf numFmtId="43" fontId="9" fillId="0" borderId="0" xfId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6" borderId="9" xfId="7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4" borderId="6" xfId="7" applyFont="1" applyFill="1" applyBorder="1" applyAlignment="1">
      <alignment horizontal="center" vertical="center"/>
    </xf>
    <xf numFmtId="0" fontId="6" fillId="6" borderId="6" xfId="7" applyFont="1" applyFill="1" applyBorder="1" applyAlignment="1">
      <alignment horizontal="center" vertical="center"/>
    </xf>
    <xf numFmtId="0" fontId="10" fillId="0" borderId="0" xfId="0" applyFont="1" applyBorder="1"/>
    <xf numFmtId="0" fontId="2" fillId="0" borderId="4" xfId="0" applyFont="1" applyBorder="1" applyAlignment="1">
      <alignment horizontal="center"/>
    </xf>
    <xf numFmtId="10" fontId="8" fillId="0" borderId="1" xfId="9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8" fillId="0" borderId="6" xfId="9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8" fillId="0" borderId="2" xfId="9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0" fontId="2" fillId="0" borderId="0" xfId="9" applyNumberFormat="1" applyFont="1" applyBorder="1"/>
    <xf numFmtId="43" fontId="2" fillId="0" borderId="0" xfId="1" applyFont="1" applyFill="1" applyBorder="1"/>
    <xf numFmtId="43" fontId="2" fillId="0" borderId="0" xfId="1" applyFont="1" applyFill="1" applyBorder="1" applyAlignment="1">
      <alignment horizontal="left"/>
    </xf>
    <xf numFmtId="43" fontId="2" fillId="0" borderId="0" xfId="1" applyFont="1" applyFill="1"/>
    <xf numFmtId="43" fontId="2" fillId="0" borderId="0" xfId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167" fontId="2" fillId="0" borderId="0" xfId="9" applyNumberFormat="1" applyFont="1"/>
    <xf numFmtId="0" fontId="6" fillId="0" borderId="0" xfId="0" applyFont="1"/>
    <xf numFmtId="43" fontId="6" fillId="0" borderId="0" xfId="1" applyFont="1"/>
    <xf numFmtId="169" fontId="2" fillId="0" borderId="0" xfId="1" applyNumberFormat="1" applyFont="1"/>
    <xf numFmtId="169" fontId="2" fillId="0" borderId="0" xfId="1" applyNumberFormat="1" applyFont="1" applyAlignment="1">
      <alignment horizontal="left"/>
    </xf>
    <xf numFmtId="169" fontId="6" fillId="0" borderId="0" xfId="1" applyNumberFormat="1" applyFont="1"/>
    <xf numFmtId="0" fontId="6" fillId="3" borderId="2" xfId="0" applyFont="1" applyFill="1" applyBorder="1" applyAlignment="1">
      <alignment horizontal="center"/>
    </xf>
    <xf numFmtId="43" fontId="8" fillId="7" borderId="1" xfId="1" applyFont="1" applyFill="1" applyBorder="1" applyAlignment="1" applyProtection="1">
      <alignment horizontal="center"/>
    </xf>
    <xf numFmtId="43" fontId="8" fillId="7" borderId="6" xfId="1" applyFont="1" applyFill="1" applyBorder="1" applyAlignment="1" applyProtection="1">
      <alignment horizontal="center"/>
    </xf>
    <xf numFmtId="43" fontId="2" fillId="7" borderId="2" xfId="1" applyFont="1" applyFill="1" applyBorder="1"/>
    <xf numFmtId="43" fontId="2" fillId="7" borderId="1" xfId="1" applyFont="1" applyFill="1" applyBorder="1"/>
    <xf numFmtId="43" fontId="2" fillId="7" borderId="6" xfId="1" applyFont="1" applyFill="1" applyBorder="1"/>
    <xf numFmtId="1" fontId="2" fillId="7" borderId="5" xfId="7" applyNumberFormat="1" applyFont="1" applyFill="1" applyBorder="1" applyAlignment="1">
      <alignment horizontal="left"/>
    </xf>
    <xf numFmtId="0" fontId="2" fillId="7" borderId="6" xfId="7" applyFont="1" applyFill="1" applyBorder="1" applyAlignment="1">
      <alignment horizontal="left"/>
    </xf>
    <xf numFmtId="43" fontId="2" fillId="7" borderId="6" xfId="1" applyFont="1" applyFill="1" applyBorder="1" applyAlignment="1">
      <alignment horizontal="left"/>
    </xf>
    <xf numFmtId="43" fontId="2" fillId="7" borderId="9" xfId="1" applyFont="1" applyFill="1" applyBorder="1"/>
    <xf numFmtId="1" fontId="2" fillId="7" borderId="3" xfId="7" applyNumberFormat="1" applyFont="1" applyFill="1" applyBorder="1" applyAlignment="1">
      <alignment horizontal="left"/>
    </xf>
    <xf numFmtId="0" fontId="2" fillId="7" borderId="2" xfId="7" applyFont="1" applyFill="1" applyBorder="1" applyAlignment="1">
      <alignment horizontal="left"/>
    </xf>
    <xf numFmtId="43" fontId="2" fillId="7" borderId="2" xfId="1" applyFont="1" applyFill="1" applyBorder="1" applyAlignment="1">
      <alignment horizontal="left"/>
    </xf>
    <xf numFmtId="43" fontId="2" fillId="7" borderId="7" xfId="1" applyFont="1" applyFill="1" applyBorder="1"/>
    <xf numFmtId="1" fontId="2" fillId="7" borderId="4" xfId="7" applyNumberFormat="1" applyFont="1" applyFill="1" applyBorder="1" applyAlignment="1">
      <alignment horizontal="left"/>
    </xf>
    <xf numFmtId="0" fontId="2" fillId="7" borderId="1" xfId="7" applyFont="1" applyFill="1" applyBorder="1" applyAlignment="1">
      <alignment horizontal="left"/>
    </xf>
    <xf numFmtId="43" fontId="2" fillId="7" borderId="1" xfId="1" applyFont="1" applyFill="1" applyBorder="1" applyAlignment="1">
      <alignment horizontal="left"/>
    </xf>
    <xf numFmtId="43" fontId="2" fillId="7" borderId="8" xfId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4" borderId="9" xfId="7" applyFont="1" applyFill="1" applyBorder="1" applyAlignment="1">
      <alignment horizontal="center" vertical="center"/>
    </xf>
    <xf numFmtId="0" fontId="2" fillId="7" borderId="0" xfId="7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/>
    <xf numFmtId="0" fontId="7" fillId="7" borderId="0" xfId="7" applyFont="1" applyFill="1" applyBorder="1" applyAlignment="1">
      <alignment horizontal="left"/>
    </xf>
    <xf numFmtId="1" fontId="2" fillId="7" borderId="0" xfId="7" applyNumberFormat="1" applyFont="1" applyFill="1" applyBorder="1" applyAlignment="1">
      <alignment horizontal="left"/>
    </xf>
    <xf numFmtId="1" fontId="7" fillId="7" borderId="0" xfId="7" applyNumberFormat="1" applyFont="1" applyFill="1" applyBorder="1" applyAlignment="1">
      <alignment horizontal="left"/>
    </xf>
    <xf numFmtId="0" fontId="2" fillId="7" borderId="0" xfId="0" applyFont="1" applyFill="1"/>
    <xf numFmtId="43" fontId="2" fillId="7" borderId="0" xfId="1" applyFont="1" applyFill="1"/>
    <xf numFmtId="167" fontId="2" fillId="7" borderId="0" xfId="9" applyNumberFormat="1" applyFont="1" applyFill="1"/>
    <xf numFmtId="43" fontId="6" fillId="7" borderId="0" xfId="1" applyFont="1" applyFill="1"/>
    <xf numFmtId="10" fontId="8" fillId="7" borderId="1" xfId="9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43" fontId="2" fillId="7" borderId="0" xfId="0" applyNumberFormat="1" applyFont="1" applyFill="1" applyBorder="1" applyAlignment="1">
      <alignment horizontal="left"/>
    </xf>
    <xf numFmtId="1" fontId="8" fillId="7" borderId="4" xfId="2" applyNumberFormat="1" applyFont="1" applyFill="1" applyBorder="1" applyAlignment="1" applyProtection="1">
      <alignment horizontal="center"/>
    </xf>
    <xf numFmtId="1" fontId="8" fillId="7" borderId="1" xfId="2" applyNumberFormat="1" applyFont="1" applyFill="1" applyBorder="1" applyAlignment="1" applyProtection="1">
      <alignment horizontal="center"/>
    </xf>
    <xf numFmtId="1" fontId="8" fillId="7" borderId="1" xfId="2" applyNumberFormat="1" applyFont="1" applyFill="1" applyBorder="1" applyAlignment="1" applyProtection="1">
      <alignment horizontal="left"/>
    </xf>
    <xf numFmtId="43" fontId="8" fillId="7" borderId="8" xfId="1" applyFont="1" applyFill="1" applyBorder="1" applyAlignment="1" applyProtection="1">
      <alignment horizontal="center"/>
    </xf>
    <xf numFmtId="43" fontId="2" fillId="7" borderId="0" xfId="0" applyNumberFormat="1" applyFont="1" applyFill="1" applyBorder="1"/>
    <xf numFmtId="0" fontId="2" fillId="7" borderId="18" xfId="0" applyFont="1" applyFill="1" applyBorder="1"/>
    <xf numFmtId="0" fontId="2" fillId="7" borderId="4" xfId="0" applyFont="1" applyFill="1" applyBorder="1" applyAlignment="1">
      <alignment horizontal="center"/>
    </xf>
    <xf numFmtId="0" fontId="5" fillId="0" borderId="0" xfId="0" applyFont="1" applyBorder="1"/>
    <xf numFmtId="1" fontId="8" fillId="7" borderId="5" xfId="2" applyNumberFormat="1" applyFont="1" applyFill="1" applyBorder="1" applyAlignment="1" applyProtection="1">
      <alignment horizontal="center"/>
    </xf>
    <xf numFmtId="1" fontId="8" fillId="7" borderId="6" xfId="2" applyNumberFormat="1" applyFont="1" applyFill="1" applyBorder="1" applyAlignment="1" applyProtection="1">
      <alignment horizontal="center"/>
    </xf>
    <xf numFmtId="1" fontId="8" fillId="7" borderId="6" xfId="2" applyNumberFormat="1" applyFont="1" applyFill="1" applyBorder="1" applyAlignment="1" applyProtection="1">
      <alignment horizontal="left"/>
    </xf>
    <xf numFmtId="43" fontId="8" fillId="7" borderId="9" xfId="1" applyFont="1" applyFill="1" applyBorder="1" applyAlignment="1" applyProtection="1">
      <alignment horizontal="center"/>
    </xf>
    <xf numFmtId="43" fontId="2" fillId="7" borderId="0" xfId="1" applyFont="1" applyFill="1" applyBorder="1"/>
    <xf numFmtId="2" fontId="8" fillId="7" borderId="0" xfId="2" applyNumberFormat="1" applyFont="1" applyFill="1" applyBorder="1" applyAlignment="1" applyProtection="1">
      <alignment horizontal="center"/>
    </xf>
    <xf numFmtId="167" fontId="2" fillId="0" borderId="0" xfId="9" applyNumberFormat="1" applyFont="1" applyBorder="1"/>
    <xf numFmtId="10" fontId="2" fillId="0" borderId="0" xfId="0" applyNumberFormat="1" applyFont="1" applyBorder="1"/>
    <xf numFmtId="1" fontId="8" fillId="7" borderId="3" xfId="2" applyNumberFormat="1" applyFont="1" applyFill="1" applyBorder="1" applyAlignment="1" applyProtection="1">
      <alignment horizontal="center"/>
    </xf>
    <xf numFmtId="1" fontId="8" fillId="7" borderId="2" xfId="2" applyNumberFormat="1" applyFont="1" applyFill="1" applyBorder="1" applyAlignment="1" applyProtection="1">
      <alignment horizontal="center"/>
    </xf>
    <xf numFmtId="1" fontId="8" fillId="7" borderId="2" xfId="2" applyNumberFormat="1" applyFont="1" applyFill="1" applyBorder="1" applyAlignment="1" applyProtection="1">
      <alignment horizontal="left"/>
    </xf>
    <xf numFmtId="43" fontId="8" fillId="7" borderId="2" xfId="1" applyFont="1" applyFill="1" applyBorder="1" applyAlignment="1" applyProtection="1">
      <alignment horizontal="center"/>
    </xf>
    <xf numFmtId="43" fontId="8" fillId="7" borderId="7" xfId="1" applyFont="1" applyFill="1" applyBorder="1" applyAlignment="1" applyProtection="1">
      <alignment horizontal="center"/>
    </xf>
    <xf numFmtId="43" fontId="8" fillId="7" borderId="11" xfId="1" applyFont="1" applyFill="1" applyBorder="1" applyAlignment="1" applyProtection="1">
      <alignment horizontal="center"/>
    </xf>
    <xf numFmtId="1" fontId="8" fillId="7" borderId="19" xfId="2" applyNumberFormat="1" applyFont="1" applyFill="1" applyBorder="1" applyAlignment="1" applyProtection="1">
      <alignment horizontal="center"/>
    </xf>
    <xf numFmtId="1" fontId="8" fillId="7" borderId="13" xfId="2" applyNumberFormat="1" applyFont="1" applyFill="1" applyBorder="1" applyAlignment="1" applyProtection="1">
      <alignment horizontal="center"/>
    </xf>
    <xf numFmtId="1" fontId="8" fillId="7" borderId="13" xfId="2" applyNumberFormat="1" applyFont="1" applyFill="1" applyBorder="1" applyAlignment="1" applyProtection="1">
      <alignment horizontal="left"/>
    </xf>
    <xf numFmtId="43" fontId="2" fillId="7" borderId="13" xfId="1" applyFont="1" applyFill="1" applyBorder="1" applyAlignment="1">
      <alignment horizontal="left"/>
    </xf>
    <xf numFmtId="43" fontId="2" fillId="7" borderId="13" xfId="1" applyFont="1" applyFill="1" applyBorder="1"/>
    <xf numFmtId="1" fontId="2" fillId="7" borderId="19" xfId="7" applyNumberFormat="1" applyFont="1" applyFill="1" applyBorder="1" applyAlignment="1">
      <alignment horizontal="left"/>
    </xf>
    <xf numFmtId="0" fontId="2" fillId="7" borderId="13" xfId="7" applyFont="1" applyFill="1" applyBorder="1" applyAlignment="1">
      <alignment horizontal="left"/>
    </xf>
    <xf numFmtId="43" fontId="2" fillId="7" borderId="20" xfId="1" applyFont="1" applyFill="1" applyBorder="1"/>
    <xf numFmtId="10" fontId="2" fillId="7" borderId="0" xfId="9" applyNumberFormat="1" applyFont="1" applyFill="1"/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7" borderId="0" xfId="0" applyFont="1" applyFill="1" applyBorder="1"/>
    <xf numFmtId="0" fontId="7" fillId="7" borderId="18" xfId="0" applyFont="1" applyFill="1" applyBorder="1"/>
    <xf numFmtId="0" fontId="2" fillId="7" borderId="18" xfId="0" applyFont="1" applyFill="1" applyBorder="1" applyAlignment="1">
      <alignment horizontal="left"/>
    </xf>
    <xf numFmtId="0" fontId="2" fillId="7" borderId="0" xfId="7" applyFont="1" applyFill="1"/>
    <xf numFmtId="0" fontId="2" fillId="7" borderId="0" xfId="0" applyFont="1" applyFill="1" applyAlignment="1">
      <alignment horizontal="left"/>
    </xf>
    <xf numFmtId="0" fontId="7" fillId="7" borderId="0" xfId="7" applyFont="1" applyFill="1" applyBorder="1"/>
    <xf numFmtId="43" fontId="2" fillId="7" borderId="0" xfId="1" applyFont="1" applyFill="1" applyAlignment="1">
      <alignment horizontal="left"/>
    </xf>
    <xf numFmtId="43" fontId="7" fillId="7" borderId="0" xfId="1" applyFont="1" applyFill="1" applyBorder="1"/>
    <xf numFmtId="43" fontId="2" fillId="7" borderId="0" xfId="1" applyFont="1" applyFill="1" applyBorder="1" applyAlignment="1">
      <alignment horizontal="left"/>
    </xf>
    <xf numFmtId="10" fontId="2" fillId="7" borderId="0" xfId="9" applyNumberFormat="1" applyFont="1" applyFill="1" applyBorder="1"/>
    <xf numFmtId="167" fontId="2" fillId="7" borderId="0" xfId="9" applyNumberFormat="1" applyFont="1" applyFill="1" applyBorder="1"/>
    <xf numFmtId="1" fontId="8" fillId="7" borderId="0" xfId="2" applyNumberFormat="1" applyFont="1" applyFill="1" applyBorder="1" applyAlignment="1" applyProtection="1">
      <alignment horizontal="center"/>
    </xf>
    <xf numFmtId="1" fontId="8" fillId="7" borderId="0" xfId="2" applyNumberFormat="1" applyFont="1" applyFill="1" applyBorder="1" applyAlignment="1" applyProtection="1">
      <alignment horizontal="left"/>
    </xf>
    <xf numFmtId="0" fontId="14" fillId="0" borderId="0" xfId="0" applyFont="1" applyBorder="1"/>
    <xf numFmtId="43" fontId="2" fillId="0" borderId="0" xfId="0" applyNumberFormat="1" applyFont="1" applyBorder="1"/>
    <xf numFmtId="43" fontId="2" fillId="9" borderId="2" xfId="1" applyFont="1" applyFill="1" applyBorder="1"/>
    <xf numFmtId="1" fontId="2" fillId="9" borderId="3" xfId="7" applyNumberFormat="1" applyFont="1" applyFill="1" applyBorder="1" applyAlignment="1">
      <alignment horizontal="left"/>
    </xf>
    <xf numFmtId="1" fontId="2" fillId="9" borderId="2" xfId="7" applyNumberFormat="1" applyFont="1" applyFill="1" applyBorder="1" applyAlignment="1">
      <alignment horizontal="left"/>
    </xf>
    <xf numFmtId="0" fontId="2" fillId="9" borderId="2" xfId="7" applyFont="1" applyFill="1" applyBorder="1" applyAlignment="1">
      <alignment horizontal="left"/>
    </xf>
    <xf numFmtId="1" fontId="2" fillId="9" borderId="10" xfId="7" applyNumberFormat="1" applyFont="1" applyFill="1" applyBorder="1" applyAlignment="1">
      <alignment horizontal="left"/>
    </xf>
    <xf numFmtId="1" fontId="2" fillId="9" borderId="4" xfId="7" applyNumberFormat="1" applyFont="1" applyFill="1" applyBorder="1" applyAlignment="1">
      <alignment horizontal="left"/>
    </xf>
    <xf numFmtId="1" fontId="2" fillId="9" borderId="1" xfId="7" applyNumberFormat="1" applyFont="1" applyFill="1" applyBorder="1" applyAlignment="1">
      <alignment horizontal="left"/>
    </xf>
    <xf numFmtId="0" fontId="2" fillId="9" borderId="1" xfId="7" applyFont="1" applyFill="1" applyBorder="1" applyAlignment="1">
      <alignment horizontal="left"/>
    </xf>
    <xf numFmtId="1" fontId="2" fillId="9" borderId="11" xfId="7" applyNumberFormat="1" applyFont="1" applyFill="1" applyBorder="1" applyAlignment="1">
      <alignment horizontal="left"/>
    </xf>
    <xf numFmtId="1" fontId="2" fillId="9" borderId="5" xfId="7" applyNumberFormat="1" applyFont="1" applyFill="1" applyBorder="1" applyAlignment="1">
      <alignment horizontal="left"/>
    </xf>
    <xf numFmtId="1" fontId="2" fillId="9" borderId="6" xfId="7" applyNumberFormat="1" applyFont="1" applyFill="1" applyBorder="1" applyAlignment="1">
      <alignment horizontal="left"/>
    </xf>
    <xf numFmtId="0" fontId="2" fillId="9" borderId="6" xfId="7" applyFont="1" applyFill="1" applyBorder="1" applyAlignment="1">
      <alignment horizontal="left"/>
    </xf>
    <xf numFmtId="1" fontId="2" fillId="9" borderId="12" xfId="7" applyNumberFormat="1" applyFont="1" applyFill="1" applyBorder="1" applyAlignment="1">
      <alignment horizontal="left"/>
    </xf>
    <xf numFmtId="43" fontId="8" fillId="7" borderId="13" xfId="1" applyFont="1" applyFill="1" applyBorder="1" applyAlignment="1" applyProtection="1">
      <alignment horizontal="center"/>
    </xf>
    <xf numFmtId="43" fontId="8" fillId="7" borderId="20" xfId="1" applyFont="1" applyFill="1" applyBorder="1" applyAlignment="1" applyProtection="1">
      <alignment horizontal="center"/>
    </xf>
    <xf numFmtId="1" fontId="8" fillId="8" borderId="5" xfId="2" applyNumberFormat="1" applyFont="1" applyFill="1" applyBorder="1" applyAlignment="1" applyProtection="1">
      <alignment horizontal="center"/>
    </xf>
    <xf numFmtId="1" fontId="8" fillId="8" borderId="6" xfId="2" applyNumberFormat="1" applyFont="1" applyFill="1" applyBorder="1" applyAlignment="1" applyProtection="1">
      <alignment horizontal="center"/>
    </xf>
    <xf numFmtId="1" fontId="8" fillId="8" borderId="6" xfId="2" applyNumberFormat="1" applyFont="1" applyFill="1" applyBorder="1" applyAlignment="1" applyProtection="1">
      <alignment horizontal="left"/>
    </xf>
    <xf numFmtId="43" fontId="2" fillId="8" borderId="6" xfId="1" applyFont="1" applyFill="1" applyBorder="1"/>
    <xf numFmtId="43" fontId="8" fillId="8" borderId="6" xfId="1" applyFont="1" applyFill="1" applyBorder="1" applyAlignment="1" applyProtection="1">
      <alignment horizontal="center"/>
    </xf>
    <xf numFmtId="43" fontId="8" fillId="8" borderId="9" xfId="1" applyFont="1" applyFill="1" applyBorder="1" applyAlignment="1" applyProtection="1">
      <alignment horizontal="center"/>
    </xf>
    <xf numFmtId="43" fontId="5" fillId="9" borderId="25" xfId="1" applyFont="1" applyFill="1" applyBorder="1" applyAlignment="1">
      <alignment horizontal="center" vertical="center"/>
    </xf>
    <xf numFmtId="43" fontId="5" fillId="8" borderId="25" xfId="1" applyFont="1" applyFill="1" applyBorder="1" applyAlignment="1">
      <alignment horizontal="center" vertical="center"/>
    </xf>
    <xf numFmtId="0" fontId="2" fillId="0" borderId="27" xfId="0" applyFont="1" applyBorder="1"/>
    <xf numFmtId="0" fontId="6" fillId="10" borderId="26" xfId="0" applyFont="1" applyFill="1" applyBorder="1"/>
    <xf numFmtId="10" fontId="2" fillId="0" borderId="27" xfId="0" applyNumberFormat="1" applyFont="1" applyBorder="1"/>
    <xf numFmtId="167" fontId="2" fillId="0" borderId="27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0" fontId="8" fillId="7" borderId="13" xfId="2" applyNumberFormat="1" applyFont="1" applyFill="1" applyBorder="1" applyAlignment="1" applyProtection="1">
      <alignment horizontal="center"/>
    </xf>
    <xf numFmtId="43" fontId="8" fillId="7" borderId="23" xfId="1" applyFont="1" applyFill="1" applyBorder="1" applyAlignment="1" applyProtection="1">
      <alignment horizontal="center"/>
    </xf>
    <xf numFmtId="43" fontId="2" fillId="7" borderId="7" xfId="1" applyFont="1" applyFill="1" applyBorder="1" applyAlignment="1">
      <alignment horizontal="left"/>
    </xf>
    <xf numFmtId="43" fontId="2" fillId="7" borderId="3" xfId="1" applyFont="1" applyFill="1" applyBorder="1"/>
    <xf numFmtId="43" fontId="2" fillId="7" borderId="9" xfId="1" applyFont="1" applyFill="1" applyBorder="1" applyAlignment="1">
      <alignment horizontal="left"/>
    </xf>
    <xf numFmtId="43" fontId="2" fillId="7" borderId="5" xfId="1" applyFont="1" applyFill="1" applyBorder="1"/>
    <xf numFmtId="43" fontId="2" fillId="7" borderId="13" xfId="1" applyNumberFormat="1" applyFont="1" applyFill="1" applyBorder="1"/>
    <xf numFmtId="43" fontId="2" fillId="7" borderId="20" xfId="1" applyNumberFormat="1" applyFont="1" applyFill="1" applyBorder="1"/>
    <xf numFmtId="0" fontId="0" fillId="7" borderId="0" xfId="0" applyFill="1" applyAlignment="1">
      <alignment vertical="center"/>
    </xf>
    <xf numFmtId="0" fontId="0" fillId="7" borderId="0" xfId="0" applyFill="1"/>
    <xf numFmtId="0" fontId="2" fillId="9" borderId="1" xfId="7" applyNumberFormat="1" applyFont="1" applyFill="1" applyBorder="1" applyAlignment="1">
      <alignment horizontal="left"/>
    </xf>
    <xf numFmtId="0" fontId="2" fillId="9" borderId="11" xfId="7" applyFont="1" applyFill="1" applyBorder="1" applyAlignment="1">
      <alignment horizontal="left"/>
    </xf>
    <xf numFmtId="1" fontId="2" fillId="9" borderId="28" xfId="7" applyNumberFormat="1" applyFont="1" applyFill="1" applyBorder="1" applyAlignment="1">
      <alignment horizontal="left"/>
    </xf>
    <xf numFmtId="1" fontId="2" fillId="9" borderId="16" xfId="7" applyNumberFormat="1" applyFont="1" applyFill="1" applyBorder="1" applyAlignment="1">
      <alignment horizontal="left"/>
    </xf>
    <xf numFmtId="0" fontId="2" fillId="9" borderId="16" xfId="7" applyFont="1" applyFill="1" applyBorder="1" applyAlignment="1">
      <alignment horizontal="left"/>
    </xf>
    <xf numFmtId="1" fontId="2" fillId="9" borderId="29" xfId="7" applyNumberFormat="1" applyFont="1" applyFill="1" applyBorder="1" applyAlignment="1">
      <alignment horizontal="left"/>
    </xf>
    <xf numFmtId="43" fontId="2" fillId="7" borderId="16" xfId="1" applyFont="1" applyFill="1" applyBorder="1"/>
    <xf numFmtId="1" fontId="8" fillId="9" borderId="25" xfId="2" applyNumberFormat="1" applyFont="1" applyFill="1" applyBorder="1" applyAlignment="1" applyProtection="1">
      <alignment horizontal="center"/>
    </xf>
    <xf numFmtId="1" fontId="8" fillId="9" borderId="25" xfId="2" applyNumberFormat="1" applyFont="1" applyFill="1" applyBorder="1" applyAlignment="1" applyProtection="1">
      <alignment horizontal="left"/>
    </xf>
    <xf numFmtId="43" fontId="2" fillId="9" borderId="25" xfId="1" applyFont="1" applyFill="1" applyBorder="1" applyAlignment="1">
      <alignment horizontal="left"/>
    </xf>
    <xf numFmtId="43" fontId="2" fillId="7" borderId="25" xfId="1" applyFont="1" applyFill="1" applyBorder="1"/>
    <xf numFmtId="1" fontId="2" fillId="9" borderId="3" xfId="2" applyNumberFormat="1" applyFont="1" applyFill="1" applyBorder="1" applyAlignment="1" applyProtection="1">
      <alignment horizontal="center"/>
    </xf>
    <xf numFmtId="1" fontId="2" fillId="9" borderId="2" xfId="2" applyNumberFormat="1" applyFont="1" applyFill="1" applyBorder="1" applyAlignment="1" applyProtection="1">
      <alignment horizontal="center"/>
    </xf>
    <xf numFmtId="1" fontId="2" fillId="9" borderId="2" xfId="2" applyNumberFormat="1" applyFont="1" applyFill="1" applyBorder="1" applyAlignment="1" applyProtection="1">
      <alignment horizontal="left"/>
    </xf>
    <xf numFmtId="1" fontId="2" fillId="9" borderId="4" xfId="2" applyNumberFormat="1" applyFont="1" applyFill="1" applyBorder="1" applyAlignment="1" applyProtection="1">
      <alignment horizontal="center"/>
    </xf>
    <xf numFmtId="1" fontId="2" fillId="9" borderId="1" xfId="2" applyNumberFormat="1" applyFont="1" applyFill="1" applyBorder="1" applyAlignment="1" applyProtection="1">
      <alignment horizontal="center"/>
    </xf>
    <xf numFmtId="1" fontId="2" fillId="9" borderId="24" xfId="2" applyNumberFormat="1" applyFont="1" applyFill="1" applyBorder="1" applyAlignment="1" applyProtection="1">
      <alignment horizontal="left"/>
    </xf>
    <xf numFmtId="1" fontId="2" fillId="9" borderId="1" xfId="2" applyNumberFormat="1" applyFont="1" applyFill="1" applyBorder="1" applyAlignment="1" applyProtection="1">
      <alignment horizontal="left"/>
    </xf>
    <xf numFmtId="0" fontId="6" fillId="7" borderId="0" xfId="0" applyFont="1" applyFill="1"/>
    <xf numFmtId="169" fontId="6" fillId="7" borderId="0" xfId="1" applyNumberFormat="1" applyFont="1" applyFill="1"/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43" fontId="2" fillId="9" borderId="21" xfId="1" applyFont="1" applyFill="1" applyBorder="1" applyAlignment="1">
      <alignment horizontal="center" vertical="center"/>
    </xf>
    <xf numFmtId="43" fontId="2" fillId="9" borderId="22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2" borderId="2" xfId="7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/>
    </xf>
    <xf numFmtId="0" fontId="6" fillId="2" borderId="5" xfId="7" applyFont="1" applyFill="1" applyBorder="1" applyAlignment="1">
      <alignment horizontal="center" vertical="center"/>
    </xf>
    <xf numFmtId="43" fontId="6" fillId="6" borderId="14" xfId="1" applyFont="1" applyFill="1" applyBorder="1" applyAlignment="1">
      <alignment horizontal="center" vertical="center" wrapText="1"/>
    </xf>
    <xf numFmtId="43" fontId="6" fillId="6" borderId="15" xfId="1" applyFont="1" applyFill="1" applyBorder="1" applyAlignment="1">
      <alignment horizontal="center" vertical="center" wrapText="1"/>
    </xf>
    <xf numFmtId="0" fontId="6" fillId="2" borderId="16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43" fontId="6" fillId="6" borderId="16" xfId="1" applyFont="1" applyFill="1" applyBorder="1" applyAlignment="1">
      <alignment horizontal="center" vertical="center" wrapText="1"/>
    </xf>
    <xf numFmtId="43" fontId="6" fillId="6" borderId="17" xfId="1" applyFont="1" applyFill="1" applyBorder="1" applyAlignment="1">
      <alignment horizontal="center" vertical="center" wrapText="1"/>
    </xf>
  </cellXfs>
  <cellStyles count="19">
    <cellStyle name="Comma 2" xfId="8" xr:uid="{00000000-0005-0000-0000-000001000000}"/>
    <cellStyle name="Comma 3" xfId="3" xr:uid="{00000000-0005-0000-0000-000002000000}"/>
    <cellStyle name="Comma 3 2" xfId="17" xr:uid="{00000000-0005-0000-0000-000003000000}"/>
    <cellStyle name="Comma 3 3" xfId="14" xr:uid="{00000000-0005-0000-0000-000004000000}"/>
    <cellStyle name="Currency 2" xfId="13" xr:uid="{00000000-0005-0000-0000-000005000000}"/>
    <cellStyle name="Currency 2 2" xfId="16" xr:uid="{00000000-0005-0000-0000-000006000000}"/>
    <cellStyle name="Currency 3" xfId="18" xr:uid="{00000000-0005-0000-0000-000007000000}"/>
    <cellStyle name="Currency 4" xfId="15" xr:uid="{00000000-0005-0000-0000-000008000000}"/>
    <cellStyle name="Moeda 3" xfId="10" xr:uid="{00000000-0005-0000-0000-000009000000}"/>
    <cellStyle name="Normal" xfId="0" builtinId="0"/>
    <cellStyle name="Normal 2" xfId="4" xr:uid="{00000000-0005-0000-0000-00000B000000}"/>
    <cellStyle name="Normal 2 2" xfId="11" xr:uid="{00000000-0005-0000-0000-00000C000000}"/>
    <cellStyle name="Normal 3" xfId="6" xr:uid="{00000000-0005-0000-0000-00000D000000}"/>
    <cellStyle name="Normal 4" xfId="7" xr:uid="{00000000-0005-0000-0000-00000E000000}"/>
    <cellStyle name="Normal 5" xfId="2" xr:uid="{00000000-0005-0000-0000-00000F000000}"/>
    <cellStyle name="Percent 2" xfId="5" xr:uid="{00000000-0005-0000-0000-000011000000}"/>
    <cellStyle name="Porcentagem" xfId="9" builtinId="5"/>
    <cellStyle name="TableStyleLight1" xfId="12" xr:uid="{00000000-0005-0000-0000-00001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95250</xdr:rowOff>
    </xdr:from>
    <xdr:to>
      <xdr:col>2</xdr:col>
      <xdr:colOff>1016000</xdr:colOff>
      <xdr:row>3</xdr:row>
      <xdr:rowOff>117475</xdr:rowOff>
    </xdr:to>
    <xdr:pic>
      <xdr:nvPicPr>
        <xdr:cNvPr id="3" name="Picture 2" descr="cid:image002.png@01CEC4CE.6B5766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1111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0</xdr:rowOff>
    </xdr:from>
    <xdr:to>
      <xdr:col>2</xdr:col>
      <xdr:colOff>377825</xdr:colOff>
      <xdr:row>3</xdr:row>
      <xdr:rowOff>127000</xdr:rowOff>
    </xdr:to>
    <xdr:pic>
      <xdr:nvPicPr>
        <xdr:cNvPr id="3" name="Picture 2" descr="cid:image002.png@01CEC4CE.6B57660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1111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0</xdr:rowOff>
    </xdr:from>
    <xdr:to>
      <xdr:col>2</xdr:col>
      <xdr:colOff>377825</xdr:colOff>
      <xdr:row>3</xdr:row>
      <xdr:rowOff>127000</xdr:rowOff>
    </xdr:to>
    <xdr:pic>
      <xdr:nvPicPr>
        <xdr:cNvPr id="3" name="Picture 2" descr="cid:image002.png@01CEC4CE.6B57660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1111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0</xdr:rowOff>
    </xdr:from>
    <xdr:to>
      <xdr:col>2</xdr:col>
      <xdr:colOff>349250</xdr:colOff>
      <xdr:row>3</xdr:row>
      <xdr:rowOff>127000</xdr:rowOff>
    </xdr:to>
    <xdr:pic>
      <xdr:nvPicPr>
        <xdr:cNvPr id="2" name="Picture 1" descr="cid:image002.png@01CEC4CE.6B57660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1111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0</xdr:rowOff>
    </xdr:from>
    <xdr:to>
      <xdr:col>2</xdr:col>
      <xdr:colOff>330200</xdr:colOff>
      <xdr:row>3</xdr:row>
      <xdr:rowOff>127000</xdr:rowOff>
    </xdr:to>
    <xdr:pic>
      <xdr:nvPicPr>
        <xdr:cNvPr id="2" name="Picture 1" descr="cid:image002.png@01CEC4CE.6B57660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42875"/>
          <a:ext cx="1111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0</xdr:rowOff>
    </xdr:from>
    <xdr:to>
      <xdr:col>2</xdr:col>
      <xdr:colOff>349250</xdr:colOff>
      <xdr:row>3</xdr:row>
      <xdr:rowOff>127000</xdr:rowOff>
    </xdr:to>
    <xdr:pic>
      <xdr:nvPicPr>
        <xdr:cNvPr id="2" name="Picture 1" descr="cid:image002.png@01CEC4CE.6B576600">
          <a:extLst>
            <a:ext uri="{FF2B5EF4-FFF2-40B4-BE49-F238E27FC236}">
              <a16:creationId xmlns:a16="http://schemas.microsoft.com/office/drawing/2014/main" id="{F72082B5-742D-49B9-AC7E-F80DB7CD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1111250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Osfwn001\BRA_RIO_CH_CDVENC\Sales%20Finance%20Partner\Simulador%20de%20pre&#231;os\Estudo\2018\Base%20Liberados%202018%20Limpa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8"/>
      <sheetName val="Sheet1"/>
    </sheetNames>
    <sheetDataSet>
      <sheetData sheetId="0">
        <row r="2">
          <cell r="D2" t="str">
            <v>GSK</v>
          </cell>
          <cell r="E2" t="str">
            <v>GSK</v>
          </cell>
        </row>
        <row r="3">
          <cell r="D3" t="str">
            <v>Cod GSK</v>
          </cell>
          <cell r="E3" t="str">
            <v>EAN</v>
          </cell>
        </row>
        <row r="4">
          <cell r="D4">
            <v>639157</v>
          </cell>
          <cell r="E4">
            <v>7896015516178</v>
          </cell>
        </row>
        <row r="5">
          <cell r="D5">
            <v>639158</v>
          </cell>
          <cell r="E5">
            <v>7896015516185</v>
          </cell>
        </row>
        <row r="6">
          <cell r="D6">
            <v>639157</v>
          </cell>
          <cell r="E6">
            <v>7896015516178</v>
          </cell>
        </row>
        <row r="7">
          <cell r="D7">
            <v>639158</v>
          </cell>
          <cell r="E7">
            <v>7896015516185</v>
          </cell>
        </row>
        <row r="8">
          <cell r="D8">
            <v>639157</v>
          </cell>
          <cell r="E8">
            <v>7896015516178</v>
          </cell>
        </row>
        <row r="9">
          <cell r="D9">
            <v>639158</v>
          </cell>
          <cell r="E9">
            <v>7896015516185</v>
          </cell>
        </row>
        <row r="10">
          <cell r="D10">
            <v>639157</v>
          </cell>
          <cell r="E10">
            <v>7896015516178</v>
          </cell>
        </row>
        <row r="11">
          <cell r="D11">
            <v>639158</v>
          </cell>
          <cell r="E11">
            <v>7896015516185</v>
          </cell>
        </row>
        <row r="12">
          <cell r="D12">
            <v>639157</v>
          </cell>
          <cell r="E12">
            <v>7896015516178</v>
          </cell>
        </row>
        <row r="13">
          <cell r="D13">
            <v>639158</v>
          </cell>
          <cell r="E13">
            <v>7896015516185</v>
          </cell>
        </row>
        <row r="14">
          <cell r="D14">
            <v>639157</v>
          </cell>
          <cell r="E14">
            <v>7896015516178</v>
          </cell>
        </row>
        <row r="15">
          <cell r="D15">
            <v>639158</v>
          </cell>
          <cell r="E15">
            <v>7896015516185</v>
          </cell>
        </row>
        <row r="16">
          <cell r="D16">
            <v>639157</v>
          </cell>
          <cell r="E16">
            <v>7896015516178</v>
          </cell>
        </row>
        <row r="17">
          <cell r="D17">
            <v>639158</v>
          </cell>
          <cell r="E17">
            <v>7896015516185</v>
          </cell>
        </row>
        <row r="18">
          <cell r="D18">
            <v>639157</v>
          </cell>
          <cell r="E18">
            <v>7896015516178</v>
          </cell>
        </row>
        <row r="19">
          <cell r="D19">
            <v>639158</v>
          </cell>
          <cell r="E19">
            <v>7896015516185</v>
          </cell>
        </row>
        <row r="20">
          <cell r="D20">
            <v>639157</v>
          </cell>
          <cell r="E20">
            <v>7896015516178</v>
          </cell>
        </row>
        <row r="21">
          <cell r="D21">
            <v>639158</v>
          </cell>
          <cell r="E21">
            <v>7896015516185</v>
          </cell>
        </row>
        <row r="22">
          <cell r="D22">
            <v>639157</v>
          </cell>
          <cell r="E22">
            <v>7896015516178</v>
          </cell>
        </row>
        <row r="23">
          <cell r="D23">
            <v>639158</v>
          </cell>
          <cell r="E23">
            <v>7896015516185</v>
          </cell>
        </row>
        <row r="24">
          <cell r="D24">
            <v>639157</v>
          </cell>
          <cell r="E24">
            <v>7896015516178</v>
          </cell>
        </row>
        <row r="25">
          <cell r="D25">
            <v>639158</v>
          </cell>
          <cell r="E25">
            <v>7896015516185</v>
          </cell>
        </row>
        <row r="26">
          <cell r="D26">
            <v>639416</v>
          </cell>
          <cell r="E26">
            <v>7896015518622</v>
          </cell>
        </row>
        <row r="27">
          <cell r="D27">
            <v>639417</v>
          </cell>
          <cell r="E27">
            <v>7896015518639</v>
          </cell>
        </row>
        <row r="28">
          <cell r="D28">
            <v>639419</v>
          </cell>
          <cell r="E28">
            <v>7896015519773</v>
          </cell>
        </row>
        <row r="29">
          <cell r="D29">
            <v>639423</v>
          </cell>
          <cell r="E29">
            <v>7896015524999</v>
          </cell>
        </row>
        <row r="30">
          <cell r="D30">
            <v>639416</v>
          </cell>
          <cell r="E30">
            <v>7896015518622</v>
          </cell>
        </row>
        <row r="31">
          <cell r="D31">
            <v>639417</v>
          </cell>
          <cell r="E31">
            <v>7896015518639</v>
          </cell>
        </row>
        <row r="32">
          <cell r="D32">
            <v>639419</v>
          </cell>
          <cell r="E32">
            <v>7896015519773</v>
          </cell>
        </row>
        <row r="33">
          <cell r="D33">
            <v>639423</v>
          </cell>
          <cell r="E33">
            <v>7896015524999</v>
          </cell>
        </row>
        <row r="34">
          <cell r="D34">
            <v>639416</v>
          </cell>
          <cell r="E34">
            <v>7896015518622</v>
          </cell>
        </row>
        <row r="35">
          <cell r="D35">
            <v>639417</v>
          </cell>
          <cell r="E35">
            <v>7896015518639</v>
          </cell>
        </row>
        <row r="36">
          <cell r="D36">
            <v>639419</v>
          </cell>
          <cell r="E36">
            <v>7896015519773</v>
          </cell>
        </row>
        <row r="37">
          <cell r="D37">
            <v>639423</v>
          </cell>
          <cell r="E37">
            <v>7896015524999</v>
          </cell>
        </row>
        <row r="38">
          <cell r="D38">
            <v>639416</v>
          </cell>
          <cell r="E38">
            <v>7896015518622</v>
          </cell>
        </row>
        <row r="39">
          <cell r="D39">
            <v>639417</v>
          </cell>
          <cell r="E39">
            <v>7896015518639</v>
          </cell>
        </row>
        <row r="40">
          <cell r="D40">
            <v>639419</v>
          </cell>
          <cell r="E40">
            <v>7896015519773</v>
          </cell>
        </row>
        <row r="41">
          <cell r="D41">
            <v>639423</v>
          </cell>
          <cell r="E41">
            <v>7896015524999</v>
          </cell>
        </row>
        <row r="42">
          <cell r="D42">
            <v>639416</v>
          </cell>
          <cell r="E42">
            <v>7896015518622</v>
          </cell>
        </row>
        <row r="43">
          <cell r="D43">
            <v>639417</v>
          </cell>
          <cell r="E43">
            <v>7896015518639</v>
          </cell>
        </row>
        <row r="44">
          <cell r="D44">
            <v>639419</v>
          </cell>
          <cell r="E44">
            <v>7896015519773</v>
          </cell>
        </row>
        <row r="45">
          <cell r="D45">
            <v>639423</v>
          </cell>
          <cell r="E45">
            <v>7896015524999</v>
          </cell>
        </row>
        <row r="46">
          <cell r="D46">
            <v>639416</v>
          </cell>
          <cell r="E46">
            <v>7896015518622</v>
          </cell>
        </row>
        <row r="47">
          <cell r="D47">
            <v>639417</v>
          </cell>
          <cell r="E47">
            <v>7896015518639</v>
          </cell>
        </row>
        <row r="48">
          <cell r="D48">
            <v>639419</v>
          </cell>
          <cell r="E48">
            <v>7896015519773</v>
          </cell>
        </row>
        <row r="49">
          <cell r="D49">
            <v>639423</v>
          </cell>
          <cell r="E49">
            <v>7896015524999</v>
          </cell>
        </row>
        <row r="50">
          <cell r="D50">
            <v>639416</v>
          </cell>
          <cell r="E50">
            <v>7896015518622</v>
          </cell>
        </row>
        <row r="51">
          <cell r="D51">
            <v>639417</v>
          </cell>
          <cell r="E51">
            <v>7896015518639</v>
          </cell>
        </row>
        <row r="52">
          <cell r="D52">
            <v>639419</v>
          </cell>
          <cell r="E52">
            <v>7896015519773</v>
          </cell>
        </row>
        <row r="53">
          <cell r="D53">
            <v>639423</v>
          </cell>
          <cell r="E53">
            <v>7896015524999</v>
          </cell>
        </row>
        <row r="54">
          <cell r="D54">
            <v>639416</v>
          </cell>
          <cell r="E54">
            <v>7896015518622</v>
          </cell>
        </row>
        <row r="55">
          <cell r="D55">
            <v>639417</v>
          </cell>
          <cell r="E55">
            <v>7896015518639</v>
          </cell>
        </row>
        <row r="56">
          <cell r="D56">
            <v>639419</v>
          </cell>
          <cell r="E56">
            <v>7896015519773</v>
          </cell>
        </row>
        <row r="57">
          <cell r="D57">
            <v>639423</v>
          </cell>
          <cell r="E57">
            <v>7896015524999</v>
          </cell>
        </row>
        <row r="58">
          <cell r="D58">
            <v>639416</v>
          </cell>
          <cell r="E58">
            <v>7896015518622</v>
          </cell>
        </row>
        <row r="59">
          <cell r="D59">
            <v>639417</v>
          </cell>
          <cell r="E59">
            <v>7896015518639</v>
          </cell>
        </row>
        <row r="60">
          <cell r="D60">
            <v>639419</v>
          </cell>
          <cell r="E60">
            <v>7896015519773</v>
          </cell>
        </row>
        <row r="61">
          <cell r="D61">
            <v>639423</v>
          </cell>
          <cell r="E61">
            <v>7896015524999</v>
          </cell>
        </row>
        <row r="62">
          <cell r="D62">
            <v>639416</v>
          </cell>
          <cell r="E62">
            <v>7896015518622</v>
          </cell>
        </row>
        <row r="63">
          <cell r="D63">
            <v>639417</v>
          </cell>
          <cell r="E63">
            <v>7896015518639</v>
          </cell>
        </row>
        <row r="64">
          <cell r="D64">
            <v>639419</v>
          </cell>
          <cell r="E64">
            <v>7896015519773</v>
          </cell>
        </row>
        <row r="65">
          <cell r="D65">
            <v>639423</v>
          </cell>
          <cell r="E65">
            <v>7896015524999</v>
          </cell>
        </row>
        <row r="66">
          <cell r="D66">
            <v>639416</v>
          </cell>
          <cell r="E66">
            <v>7896015518622</v>
          </cell>
        </row>
        <row r="67">
          <cell r="D67">
            <v>639417</v>
          </cell>
          <cell r="E67">
            <v>7896015518639</v>
          </cell>
        </row>
        <row r="68">
          <cell r="D68">
            <v>639419</v>
          </cell>
          <cell r="E68">
            <v>7896015519773</v>
          </cell>
        </row>
        <row r="69">
          <cell r="D69">
            <v>639423</v>
          </cell>
          <cell r="E69">
            <v>7896015524999</v>
          </cell>
        </row>
        <row r="70">
          <cell r="D70">
            <v>660254</v>
          </cell>
          <cell r="E70">
            <v>7896251803766</v>
          </cell>
        </row>
        <row r="71">
          <cell r="D71">
            <v>660268</v>
          </cell>
          <cell r="E71">
            <v>7896251803773</v>
          </cell>
        </row>
        <row r="72">
          <cell r="D72">
            <v>660254</v>
          </cell>
          <cell r="E72">
            <v>7896251803766</v>
          </cell>
        </row>
        <row r="73">
          <cell r="D73">
            <v>660268</v>
          </cell>
          <cell r="E73">
            <v>7896251803773</v>
          </cell>
        </row>
        <row r="74">
          <cell r="D74">
            <v>660254</v>
          </cell>
          <cell r="E74">
            <v>7896251803766</v>
          </cell>
        </row>
        <row r="75">
          <cell r="D75">
            <v>660268</v>
          </cell>
          <cell r="E75">
            <v>7896251803773</v>
          </cell>
        </row>
        <row r="76">
          <cell r="D76">
            <v>660254</v>
          </cell>
          <cell r="E76">
            <v>7896251803766</v>
          </cell>
        </row>
        <row r="77">
          <cell r="D77">
            <v>660268</v>
          </cell>
          <cell r="E77">
            <v>7896251803773</v>
          </cell>
        </row>
        <row r="78">
          <cell r="D78">
            <v>660254</v>
          </cell>
          <cell r="E78">
            <v>7896251803766</v>
          </cell>
        </row>
        <row r="79">
          <cell r="D79">
            <v>660268</v>
          </cell>
          <cell r="E79">
            <v>7896251803773</v>
          </cell>
        </row>
        <row r="80">
          <cell r="D80">
            <v>660254</v>
          </cell>
          <cell r="E80">
            <v>7896251803766</v>
          </cell>
        </row>
        <row r="81">
          <cell r="D81">
            <v>660268</v>
          </cell>
          <cell r="E81">
            <v>7896251803773</v>
          </cell>
        </row>
        <row r="82">
          <cell r="D82">
            <v>660254</v>
          </cell>
          <cell r="E82">
            <v>7896251803766</v>
          </cell>
        </row>
        <row r="83">
          <cell r="D83">
            <v>660268</v>
          </cell>
          <cell r="E83">
            <v>7896251803773</v>
          </cell>
        </row>
        <row r="84">
          <cell r="D84">
            <v>660254</v>
          </cell>
          <cell r="E84">
            <v>7896251803766</v>
          </cell>
        </row>
        <row r="85">
          <cell r="D85">
            <v>660268</v>
          </cell>
          <cell r="E85">
            <v>7896251803773</v>
          </cell>
        </row>
        <row r="86">
          <cell r="D86">
            <v>660254</v>
          </cell>
          <cell r="E86">
            <v>7896251803766</v>
          </cell>
        </row>
        <row r="87">
          <cell r="D87">
            <v>660268</v>
          </cell>
          <cell r="E87">
            <v>7896251803773</v>
          </cell>
        </row>
        <row r="88">
          <cell r="D88">
            <v>660254</v>
          </cell>
          <cell r="E88">
            <v>7896251803766</v>
          </cell>
        </row>
        <row r="89">
          <cell r="D89">
            <v>660268</v>
          </cell>
          <cell r="E89">
            <v>7896251803773</v>
          </cell>
        </row>
        <row r="90">
          <cell r="D90">
            <v>660254</v>
          </cell>
          <cell r="E90">
            <v>7896251803766</v>
          </cell>
        </row>
        <row r="91">
          <cell r="D91">
            <v>660268</v>
          </cell>
          <cell r="E91">
            <v>7896251803773</v>
          </cell>
        </row>
        <row r="92">
          <cell r="D92">
            <v>639706</v>
          </cell>
          <cell r="E92">
            <v>7896009490675</v>
          </cell>
        </row>
        <row r="93">
          <cell r="D93">
            <v>639707</v>
          </cell>
          <cell r="E93">
            <v>7896009490682</v>
          </cell>
        </row>
        <row r="94">
          <cell r="D94">
            <v>639720</v>
          </cell>
          <cell r="E94">
            <v>7896015519636</v>
          </cell>
        </row>
        <row r="95">
          <cell r="D95">
            <v>639729</v>
          </cell>
          <cell r="E95">
            <v>7896015519094</v>
          </cell>
        </row>
        <row r="96">
          <cell r="D96">
            <v>639765</v>
          </cell>
          <cell r="E96">
            <v>7896009400148</v>
          </cell>
        </row>
        <row r="97">
          <cell r="D97">
            <v>639766</v>
          </cell>
          <cell r="E97">
            <v>7896009490651</v>
          </cell>
        </row>
        <row r="98">
          <cell r="D98">
            <v>639764</v>
          </cell>
          <cell r="E98">
            <v>7896015525804</v>
          </cell>
        </row>
        <row r="99">
          <cell r="D99">
            <v>639748</v>
          </cell>
          <cell r="E99">
            <v>7896015528706</v>
          </cell>
        </row>
        <row r="100">
          <cell r="D100">
            <v>639767</v>
          </cell>
          <cell r="E100">
            <v>7896015526252</v>
          </cell>
        </row>
        <row r="101">
          <cell r="D101">
            <v>639706</v>
          </cell>
          <cell r="E101">
            <v>7896009490675</v>
          </cell>
        </row>
        <row r="102">
          <cell r="D102">
            <v>639707</v>
          </cell>
          <cell r="E102">
            <v>7896009490682</v>
          </cell>
        </row>
        <row r="103">
          <cell r="D103">
            <v>639720</v>
          </cell>
          <cell r="E103">
            <v>7896015519636</v>
          </cell>
        </row>
        <row r="104">
          <cell r="D104">
            <v>639729</v>
          </cell>
          <cell r="E104">
            <v>7896015519094</v>
          </cell>
        </row>
        <row r="105">
          <cell r="D105">
            <v>639765</v>
          </cell>
          <cell r="E105">
            <v>7896009400148</v>
          </cell>
        </row>
        <row r="106">
          <cell r="D106">
            <v>639766</v>
          </cell>
          <cell r="E106">
            <v>7896009490651</v>
          </cell>
        </row>
        <row r="107">
          <cell r="D107">
            <v>639764</v>
          </cell>
          <cell r="E107">
            <v>7896015525804</v>
          </cell>
        </row>
        <row r="108">
          <cell r="D108">
            <v>639748</v>
          </cell>
          <cell r="E108">
            <v>7896015528706</v>
          </cell>
        </row>
        <row r="109">
          <cell r="D109">
            <v>639767</v>
          </cell>
          <cell r="E109">
            <v>7896015526252</v>
          </cell>
        </row>
        <row r="110">
          <cell r="D110">
            <v>639706</v>
          </cell>
          <cell r="E110">
            <v>7896009490675</v>
          </cell>
        </row>
        <row r="111">
          <cell r="D111">
            <v>639707</v>
          </cell>
          <cell r="E111">
            <v>7896009490682</v>
          </cell>
        </row>
        <row r="112">
          <cell r="D112">
            <v>639720</v>
          </cell>
          <cell r="E112">
            <v>7896015519636</v>
          </cell>
        </row>
        <row r="113">
          <cell r="D113">
            <v>639729</v>
          </cell>
          <cell r="E113">
            <v>7896015519094</v>
          </cell>
        </row>
        <row r="114">
          <cell r="D114">
            <v>639765</v>
          </cell>
          <cell r="E114">
            <v>7896009400148</v>
          </cell>
        </row>
        <row r="115">
          <cell r="D115">
            <v>639766</v>
          </cell>
          <cell r="E115">
            <v>7896009490651</v>
          </cell>
        </row>
        <row r="116">
          <cell r="D116">
            <v>639764</v>
          </cell>
          <cell r="E116">
            <v>7896015525804</v>
          </cell>
        </row>
        <row r="117">
          <cell r="D117">
            <v>639748</v>
          </cell>
          <cell r="E117">
            <v>7896015528706</v>
          </cell>
        </row>
        <row r="118">
          <cell r="D118">
            <v>639767</v>
          </cell>
          <cell r="E118">
            <v>7896015526252</v>
          </cell>
        </row>
        <row r="119">
          <cell r="D119">
            <v>639706</v>
          </cell>
          <cell r="E119">
            <v>7896009490675</v>
          </cell>
        </row>
        <row r="120">
          <cell r="D120">
            <v>639707</v>
          </cell>
          <cell r="E120">
            <v>7896009490682</v>
          </cell>
        </row>
        <row r="121">
          <cell r="D121">
            <v>639720</v>
          </cell>
          <cell r="E121">
            <v>7896015519636</v>
          </cell>
        </row>
        <row r="122">
          <cell r="D122">
            <v>639729</v>
          </cell>
          <cell r="E122">
            <v>7896015519094</v>
          </cell>
        </row>
        <row r="123">
          <cell r="D123">
            <v>639765</v>
          </cell>
          <cell r="E123">
            <v>7896009400148</v>
          </cell>
        </row>
        <row r="124">
          <cell r="D124">
            <v>639766</v>
          </cell>
          <cell r="E124">
            <v>7896009490651</v>
          </cell>
        </row>
        <row r="125">
          <cell r="D125">
            <v>639764</v>
          </cell>
          <cell r="E125">
            <v>7896015525804</v>
          </cell>
        </row>
        <row r="126">
          <cell r="D126">
            <v>639748</v>
          </cell>
          <cell r="E126">
            <v>7896015528706</v>
          </cell>
        </row>
        <row r="127">
          <cell r="D127">
            <v>639767</v>
          </cell>
          <cell r="E127">
            <v>7896015526252</v>
          </cell>
        </row>
        <row r="128">
          <cell r="D128">
            <v>639706</v>
          </cell>
          <cell r="E128">
            <v>7896009490675</v>
          </cell>
        </row>
        <row r="129">
          <cell r="D129">
            <v>639707</v>
          </cell>
          <cell r="E129">
            <v>7896009490682</v>
          </cell>
        </row>
        <row r="130">
          <cell r="D130">
            <v>639720</v>
          </cell>
          <cell r="E130">
            <v>7896015519636</v>
          </cell>
        </row>
        <row r="131">
          <cell r="D131">
            <v>639729</v>
          </cell>
          <cell r="E131">
            <v>7896015519094</v>
          </cell>
        </row>
        <row r="132">
          <cell r="D132">
            <v>639765</v>
          </cell>
          <cell r="E132">
            <v>7896009400148</v>
          </cell>
        </row>
        <row r="133">
          <cell r="D133">
            <v>639766</v>
          </cell>
          <cell r="E133">
            <v>7896009490651</v>
          </cell>
        </row>
        <row r="134">
          <cell r="D134">
            <v>639764</v>
          </cell>
          <cell r="E134">
            <v>7896015525804</v>
          </cell>
        </row>
        <row r="135">
          <cell r="D135">
            <v>639748</v>
          </cell>
          <cell r="E135">
            <v>7896015528706</v>
          </cell>
        </row>
        <row r="136">
          <cell r="D136">
            <v>639767</v>
          </cell>
          <cell r="E136">
            <v>7896015526252</v>
          </cell>
        </row>
        <row r="137">
          <cell r="D137">
            <v>639706</v>
          </cell>
          <cell r="E137">
            <v>7896009490675</v>
          </cell>
        </row>
        <row r="138">
          <cell r="D138">
            <v>639707</v>
          </cell>
          <cell r="E138">
            <v>7896009490682</v>
          </cell>
        </row>
        <row r="139">
          <cell r="D139">
            <v>639720</v>
          </cell>
          <cell r="E139">
            <v>7896015519636</v>
          </cell>
        </row>
        <row r="140">
          <cell r="D140">
            <v>639729</v>
          </cell>
          <cell r="E140">
            <v>7896015519094</v>
          </cell>
        </row>
        <row r="141">
          <cell r="D141">
            <v>639765</v>
          </cell>
          <cell r="E141">
            <v>7896009400148</v>
          </cell>
        </row>
        <row r="142">
          <cell r="D142">
            <v>639766</v>
          </cell>
          <cell r="E142">
            <v>7896009490651</v>
          </cell>
        </row>
        <row r="143">
          <cell r="D143">
            <v>639764</v>
          </cell>
          <cell r="E143">
            <v>7896015525804</v>
          </cell>
        </row>
        <row r="144">
          <cell r="D144">
            <v>639748</v>
          </cell>
          <cell r="E144">
            <v>7896015528706</v>
          </cell>
        </row>
        <row r="145">
          <cell r="D145">
            <v>639767</v>
          </cell>
          <cell r="E145">
            <v>7896015526252</v>
          </cell>
        </row>
        <row r="146">
          <cell r="D146">
            <v>639706</v>
          </cell>
          <cell r="E146">
            <v>7896009490675</v>
          </cell>
        </row>
        <row r="147">
          <cell r="D147">
            <v>639707</v>
          </cell>
          <cell r="E147">
            <v>7896009490682</v>
          </cell>
        </row>
        <row r="148">
          <cell r="D148">
            <v>639720</v>
          </cell>
          <cell r="E148">
            <v>7896015519636</v>
          </cell>
        </row>
        <row r="149">
          <cell r="D149">
            <v>639729</v>
          </cell>
          <cell r="E149">
            <v>7896015519094</v>
          </cell>
        </row>
        <row r="150">
          <cell r="D150">
            <v>639765</v>
          </cell>
          <cell r="E150">
            <v>7896009400148</v>
          </cell>
        </row>
        <row r="151">
          <cell r="D151">
            <v>639766</v>
          </cell>
          <cell r="E151">
            <v>7896009490651</v>
          </cell>
        </row>
        <row r="152">
          <cell r="D152">
            <v>639764</v>
          </cell>
          <cell r="E152">
            <v>7896015525804</v>
          </cell>
        </row>
        <row r="153">
          <cell r="D153">
            <v>639748</v>
          </cell>
          <cell r="E153">
            <v>7896015528706</v>
          </cell>
        </row>
        <row r="154">
          <cell r="D154">
            <v>639767</v>
          </cell>
          <cell r="E154">
            <v>7896015526252</v>
          </cell>
        </row>
        <row r="155">
          <cell r="D155">
            <v>639706</v>
          </cell>
          <cell r="E155">
            <v>7896009490675</v>
          </cell>
        </row>
        <row r="156">
          <cell r="D156">
            <v>639707</v>
          </cell>
          <cell r="E156">
            <v>7896009490682</v>
          </cell>
        </row>
        <row r="157">
          <cell r="D157">
            <v>639720</v>
          </cell>
          <cell r="E157">
            <v>7896015519636</v>
          </cell>
        </row>
        <row r="158">
          <cell r="D158">
            <v>639729</v>
          </cell>
          <cell r="E158">
            <v>7896015519094</v>
          </cell>
        </row>
        <row r="159">
          <cell r="D159">
            <v>639765</v>
          </cell>
          <cell r="E159">
            <v>7896009400148</v>
          </cell>
        </row>
        <row r="160">
          <cell r="D160">
            <v>639766</v>
          </cell>
          <cell r="E160">
            <v>7896009490651</v>
          </cell>
        </row>
        <row r="161">
          <cell r="D161">
            <v>639764</v>
          </cell>
          <cell r="E161">
            <v>7896015525804</v>
          </cell>
        </row>
        <row r="162">
          <cell r="D162">
            <v>639748</v>
          </cell>
          <cell r="E162">
            <v>7896015528706</v>
          </cell>
        </row>
        <row r="163">
          <cell r="D163">
            <v>639767</v>
          </cell>
          <cell r="E163">
            <v>7896015526252</v>
          </cell>
        </row>
        <row r="164">
          <cell r="D164">
            <v>639706</v>
          </cell>
          <cell r="E164">
            <v>7896009490675</v>
          </cell>
        </row>
        <row r="165">
          <cell r="D165">
            <v>639707</v>
          </cell>
          <cell r="E165">
            <v>7896009490682</v>
          </cell>
        </row>
        <row r="166">
          <cell r="D166">
            <v>639720</v>
          </cell>
          <cell r="E166">
            <v>7896015519636</v>
          </cell>
        </row>
        <row r="167">
          <cell r="D167">
            <v>639729</v>
          </cell>
          <cell r="E167">
            <v>7896015519094</v>
          </cell>
        </row>
        <row r="168">
          <cell r="D168">
            <v>639765</v>
          </cell>
          <cell r="E168">
            <v>7896009400148</v>
          </cell>
        </row>
        <row r="169">
          <cell r="D169">
            <v>639766</v>
          </cell>
          <cell r="E169">
            <v>7896009490651</v>
          </cell>
        </row>
        <row r="170">
          <cell r="D170">
            <v>639764</v>
          </cell>
          <cell r="E170">
            <v>7896015525804</v>
          </cell>
        </row>
        <row r="171">
          <cell r="D171">
            <v>639748</v>
          </cell>
          <cell r="E171">
            <v>7896015528706</v>
          </cell>
        </row>
        <row r="172">
          <cell r="D172">
            <v>639767</v>
          </cell>
          <cell r="E172">
            <v>7896015526252</v>
          </cell>
        </row>
        <row r="173">
          <cell r="D173">
            <v>639706</v>
          </cell>
          <cell r="E173">
            <v>7896009490675</v>
          </cell>
        </row>
        <row r="174">
          <cell r="D174">
            <v>639707</v>
          </cell>
          <cell r="E174">
            <v>7896009490682</v>
          </cell>
        </row>
        <row r="175">
          <cell r="D175">
            <v>639720</v>
          </cell>
          <cell r="E175">
            <v>7896015519636</v>
          </cell>
        </row>
        <row r="176">
          <cell r="D176">
            <v>639729</v>
          </cell>
          <cell r="E176">
            <v>7896015519094</v>
          </cell>
        </row>
        <row r="177">
          <cell r="D177">
            <v>639765</v>
          </cell>
          <cell r="E177">
            <v>7896009400148</v>
          </cell>
        </row>
        <row r="178">
          <cell r="D178">
            <v>639766</v>
          </cell>
          <cell r="E178">
            <v>7896009490651</v>
          </cell>
        </row>
        <row r="179">
          <cell r="D179">
            <v>639764</v>
          </cell>
          <cell r="E179">
            <v>7896015525804</v>
          </cell>
        </row>
        <row r="180">
          <cell r="D180">
            <v>639748</v>
          </cell>
          <cell r="E180">
            <v>7896015528706</v>
          </cell>
        </row>
        <row r="181">
          <cell r="D181">
            <v>639767</v>
          </cell>
          <cell r="E181">
            <v>7896015526252</v>
          </cell>
        </row>
        <row r="182">
          <cell r="D182">
            <v>639706</v>
          </cell>
          <cell r="E182">
            <v>7896009490675</v>
          </cell>
        </row>
        <row r="183">
          <cell r="D183">
            <v>639707</v>
          </cell>
          <cell r="E183">
            <v>7896009490682</v>
          </cell>
        </row>
        <row r="184">
          <cell r="D184">
            <v>639720</v>
          </cell>
          <cell r="E184">
            <v>7896015519636</v>
          </cell>
        </row>
        <row r="185">
          <cell r="D185">
            <v>639729</v>
          </cell>
          <cell r="E185">
            <v>7896015519094</v>
          </cell>
        </row>
        <row r="186">
          <cell r="D186">
            <v>639765</v>
          </cell>
          <cell r="E186">
            <v>7896009400148</v>
          </cell>
        </row>
        <row r="187">
          <cell r="D187">
            <v>639766</v>
          </cell>
          <cell r="E187">
            <v>7896009490651</v>
          </cell>
        </row>
        <row r="188">
          <cell r="D188">
            <v>639764</v>
          </cell>
          <cell r="E188">
            <v>7896015525804</v>
          </cell>
        </row>
        <row r="189">
          <cell r="D189">
            <v>639748</v>
          </cell>
          <cell r="E189">
            <v>7896015528706</v>
          </cell>
        </row>
        <row r="190">
          <cell r="D190">
            <v>639767</v>
          </cell>
          <cell r="E190">
            <v>7896015526252</v>
          </cell>
        </row>
        <row r="191">
          <cell r="D191">
            <v>639770</v>
          </cell>
          <cell r="E191">
            <v>7896015523855</v>
          </cell>
        </row>
        <row r="192">
          <cell r="D192">
            <v>639769</v>
          </cell>
          <cell r="E192">
            <v>7896015528959</v>
          </cell>
        </row>
        <row r="193">
          <cell r="D193">
            <v>639770</v>
          </cell>
          <cell r="E193">
            <v>7896015523855</v>
          </cell>
        </row>
        <row r="194">
          <cell r="D194">
            <v>639769</v>
          </cell>
          <cell r="E194">
            <v>7896015528959</v>
          </cell>
        </row>
        <row r="195">
          <cell r="D195">
            <v>639770</v>
          </cell>
          <cell r="E195">
            <v>7896015523855</v>
          </cell>
        </row>
        <row r="196">
          <cell r="D196">
            <v>639769</v>
          </cell>
          <cell r="E196">
            <v>7896015528959</v>
          </cell>
        </row>
        <row r="197">
          <cell r="D197">
            <v>639770</v>
          </cell>
          <cell r="E197">
            <v>7896015523855</v>
          </cell>
        </row>
        <row r="198">
          <cell r="D198">
            <v>639769</v>
          </cell>
          <cell r="E198">
            <v>7896015528959</v>
          </cell>
        </row>
        <row r="199">
          <cell r="D199">
            <v>639770</v>
          </cell>
          <cell r="E199">
            <v>7896015523855</v>
          </cell>
        </row>
        <row r="200">
          <cell r="D200">
            <v>639769</v>
          </cell>
          <cell r="E200">
            <v>7896015528959</v>
          </cell>
        </row>
        <row r="201">
          <cell r="D201">
            <v>639770</v>
          </cell>
          <cell r="E201">
            <v>7896015523855</v>
          </cell>
        </row>
        <row r="202">
          <cell r="D202">
            <v>639769</v>
          </cell>
          <cell r="E202">
            <v>7896015528959</v>
          </cell>
        </row>
        <row r="203">
          <cell r="D203">
            <v>639770</v>
          </cell>
          <cell r="E203">
            <v>7896015523855</v>
          </cell>
        </row>
        <row r="204">
          <cell r="D204">
            <v>639769</v>
          </cell>
          <cell r="E204">
            <v>7896015528959</v>
          </cell>
        </row>
        <row r="205">
          <cell r="D205">
            <v>639770</v>
          </cell>
          <cell r="E205">
            <v>7896015523855</v>
          </cell>
        </row>
        <row r="206">
          <cell r="D206">
            <v>639769</v>
          </cell>
          <cell r="E206">
            <v>7896015528959</v>
          </cell>
        </row>
        <row r="207">
          <cell r="D207">
            <v>639770</v>
          </cell>
          <cell r="E207">
            <v>7896015523855</v>
          </cell>
        </row>
        <row r="208">
          <cell r="D208">
            <v>639769</v>
          </cell>
          <cell r="E208">
            <v>7896015528959</v>
          </cell>
        </row>
        <row r="209">
          <cell r="D209">
            <v>639770</v>
          </cell>
          <cell r="E209">
            <v>7896015523855</v>
          </cell>
        </row>
        <row r="210">
          <cell r="D210">
            <v>639769</v>
          </cell>
          <cell r="E210">
            <v>7896015528959</v>
          </cell>
        </row>
        <row r="211">
          <cell r="D211">
            <v>639770</v>
          </cell>
          <cell r="E211">
            <v>7896015523855</v>
          </cell>
        </row>
        <row r="212">
          <cell r="D212">
            <v>639769</v>
          </cell>
          <cell r="E212">
            <v>7896015528959</v>
          </cell>
        </row>
        <row r="213">
          <cell r="D213">
            <v>660110</v>
          </cell>
          <cell r="E213">
            <v>7896251802301</v>
          </cell>
        </row>
        <row r="214">
          <cell r="D214">
            <v>660230</v>
          </cell>
          <cell r="E214">
            <v>7896251803193</v>
          </cell>
        </row>
        <row r="215">
          <cell r="D215">
            <v>660365</v>
          </cell>
          <cell r="E215">
            <v>7896251804183</v>
          </cell>
        </row>
        <row r="216">
          <cell r="D216">
            <v>660355</v>
          </cell>
          <cell r="E216">
            <v>7896251804718</v>
          </cell>
        </row>
        <row r="217">
          <cell r="D217">
            <v>660110</v>
          </cell>
          <cell r="E217">
            <v>7896251802301</v>
          </cell>
        </row>
        <row r="218">
          <cell r="D218">
            <v>660230</v>
          </cell>
          <cell r="E218">
            <v>7896251803193</v>
          </cell>
        </row>
        <row r="219">
          <cell r="D219">
            <v>660365</v>
          </cell>
          <cell r="E219">
            <v>7896251804183</v>
          </cell>
        </row>
        <row r="220">
          <cell r="D220">
            <v>660355</v>
          </cell>
          <cell r="E220">
            <v>7896251804718</v>
          </cell>
        </row>
        <row r="221">
          <cell r="D221">
            <v>660230</v>
          </cell>
          <cell r="E221">
            <v>7896251803193</v>
          </cell>
        </row>
        <row r="222">
          <cell r="D222">
            <v>660365</v>
          </cell>
          <cell r="E222">
            <v>7896251804183</v>
          </cell>
        </row>
        <row r="223">
          <cell r="D223">
            <v>660355</v>
          </cell>
          <cell r="E223">
            <v>7896251804718</v>
          </cell>
        </row>
        <row r="224">
          <cell r="D224">
            <v>660110</v>
          </cell>
          <cell r="E224">
            <v>7896251802301</v>
          </cell>
        </row>
        <row r="225">
          <cell r="D225">
            <v>660230</v>
          </cell>
          <cell r="E225">
            <v>7896251803193</v>
          </cell>
        </row>
        <row r="226">
          <cell r="D226">
            <v>660365</v>
          </cell>
          <cell r="E226">
            <v>7896251804183</v>
          </cell>
        </row>
        <row r="227">
          <cell r="D227">
            <v>660355</v>
          </cell>
          <cell r="E227">
            <v>7896251804718</v>
          </cell>
        </row>
        <row r="228">
          <cell r="D228">
            <v>660110</v>
          </cell>
          <cell r="E228">
            <v>7896251802301</v>
          </cell>
        </row>
        <row r="229">
          <cell r="D229">
            <v>660230</v>
          </cell>
          <cell r="E229">
            <v>7896251803193</v>
          </cell>
        </row>
        <row r="230">
          <cell r="D230">
            <v>660365</v>
          </cell>
          <cell r="E230">
            <v>7896251804183</v>
          </cell>
        </row>
        <row r="231">
          <cell r="D231">
            <v>660355</v>
          </cell>
          <cell r="E231">
            <v>7896251804718</v>
          </cell>
        </row>
        <row r="232">
          <cell r="D232">
            <v>660110</v>
          </cell>
          <cell r="E232">
            <v>7896251802301</v>
          </cell>
        </row>
        <row r="233">
          <cell r="D233">
            <v>660230</v>
          </cell>
          <cell r="E233">
            <v>7896251803193</v>
          </cell>
        </row>
        <row r="234">
          <cell r="D234">
            <v>660365</v>
          </cell>
          <cell r="E234">
            <v>7896251804183</v>
          </cell>
        </row>
        <row r="235">
          <cell r="D235">
            <v>660355</v>
          </cell>
          <cell r="E235">
            <v>7896251804718</v>
          </cell>
        </row>
        <row r="236">
          <cell r="D236">
            <v>660110</v>
          </cell>
          <cell r="E236">
            <v>7896251802301</v>
          </cell>
        </row>
        <row r="237">
          <cell r="D237">
            <v>660230</v>
          </cell>
          <cell r="E237">
            <v>7896251803193</v>
          </cell>
        </row>
        <row r="238">
          <cell r="D238">
            <v>660365</v>
          </cell>
          <cell r="E238">
            <v>7896251804183</v>
          </cell>
        </row>
        <row r="239">
          <cell r="D239">
            <v>660355</v>
          </cell>
          <cell r="E239">
            <v>7896251804718</v>
          </cell>
        </row>
        <row r="240">
          <cell r="D240">
            <v>660110</v>
          </cell>
          <cell r="E240">
            <v>7896251802301</v>
          </cell>
        </row>
        <row r="241">
          <cell r="D241">
            <v>660230</v>
          </cell>
          <cell r="E241">
            <v>7896251803193</v>
          </cell>
        </row>
        <row r="242">
          <cell r="D242">
            <v>660365</v>
          </cell>
          <cell r="E242">
            <v>7896251804183</v>
          </cell>
        </row>
        <row r="243">
          <cell r="D243">
            <v>660355</v>
          </cell>
          <cell r="E243">
            <v>7896251804718</v>
          </cell>
        </row>
        <row r="244">
          <cell r="D244">
            <v>660110</v>
          </cell>
          <cell r="E244">
            <v>7896251802301</v>
          </cell>
        </row>
        <row r="245">
          <cell r="D245">
            <v>660230</v>
          </cell>
          <cell r="E245">
            <v>7896251803193</v>
          </cell>
        </row>
        <row r="246">
          <cell r="D246">
            <v>660365</v>
          </cell>
          <cell r="E246">
            <v>7896251804183</v>
          </cell>
        </row>
        <row r="247">
          <cell r="D247">
            <v>660355</v>
          </cell>
          <cell r="E247">
            <v>7896251804718</v>
          </cell>
        </row>
        <row r="248">
          <cell r="D248">
            <v>660110</v>
          </cell>
          <cell r="E248">
            <v>7896251802301</v>
          </cell>
        </row>
        <row r="249">
          <cell r="D249">
            <v>660230</v>
          </cell>
          <cell r="E249">
            <v>7896251803193</v>
          </cell>
        </row>
        <row r="250">
          <cell r="D250">
            <v>660365</v>
          </cell>
          <cell r="E250">
            <v>7896251804183</v>
          </cell>
        </row>
        <row r="251">
          <cell r="D251">
            <v>660355</v>
          </cell>
          <cell r="E251">
            <v>7896251804718</v>
          </cell>
        </row>
        <row r="252">
          <cell r="D252">
            <v>660110</v>
          </cell>
          <cell r="E252">
            <v>7896251802301</v>
          </cell>
        </row>
        <row r="253">
          <cell r="D253">
            <v>660230</v>
          </cell>
          <cell r="E253">
            <v>7896251803193</v>
          </cell>
        </row>
        <row r="254">
          <cell r="D254">
            <v>660365</v>
          </cell>
          <cell r="E254">
            <v>7896251804183</v>
          </cell>
        </row>
        <row r="255">
          <cell r="D255">
            <v>660355</v>
          </cell>
          <cell r="E255">
            <v>7896251804718</v>
          </cell>
        </row>
        <row r="256">
          <cell r="D256">
            <v>660054</v>
          </cell>
          <cell r="E256">
            <v>7896251800963</v>
          </cell>
        </row>
        <row r="257">
          <cell r="D257">
            <v>660144</v>
          </cell>
          <cell r="E257">
            <v>7896251802080</v>
          </cell>
        </row>
        <row r="258">
          <cell r="D258">
            <v>660054</v>
          </cell>
          <cell r="E258">
            <v>7896251800963</v>
          </cell>
        </row>
        <row r="259">
          <cell r="D259">
            <v>660144</v>
          </cell>
          <cell r="E259">
            <v>7896251802080</v>
          </cell>
        </row>
        <row r="260">
          <cell r="D260">
            <v>660054</v>
          </cell>
          <cell r="E260">
            <v>7896251800963</v>
          </cell>
        </row>
        <row r="261">
          <cell r="D261">
            <v>660144</v>
          </cell>
          <cell r="E261">
            <v>7896251802080</v>
          </cell>
        </row>
        <row r="262">
          <cell r="D262">
            <v>660054</v>
          </cell>
          <cell r="E262">
            <v>7896251800963</v>
          </cell>
        </row>
        <row r="263">
          <cell r="D263">
            <v>660144</v>
          </cell>
          <cell r="E263">
            <v>7896251802080</v>
          </cell>
        </row>
        <row r="264">
          <cell r="D264">
            <v>660054</v>
          </cell>
          <cell r="E264">
            <v>7896251800963</v>
          </cell>
        </row>
        <row r="265">
          <cell r="D265">
            <v>660144</v>
          </cell>
          <cell r="E265">
            <v>7896251802080</v>
          </cell>
        </row>
        <row r="266">
          <cell r="D266">
            <v>660054</v>
          </cell>
          <cell r="E266">
            <v>7896251800963</v>
          </cell>
        </row>
        <row r="267">
          <cell r="D267">
            <v>660144</v>
          </cell>
          <cell r="E267">
            <v>7896251802080</v>
          </cell>
        </row>
        <row r="268">
          <cell r="D268">
            <v>660054</v>
          </cell>
          <cell r="E268">
            <v>7896251800963</v>
          </cell>
        </row>
        <row r="269">
          <cell r="D269">
            <v>660144</v>
          </cell>
          <cell r="E269">
            <v>7896251802080</v>
          </cell>
        </row>
        <row r="270">
          <cell r="D270">
            <v>660054</v>
          </cell>
          <cell r="E270">
            <v>7896251800963</v>
          </cell>
        </row>
        <row r="271">
          <cell r="D271">
            <v>660144</v>
          </cell>
          <cell r="E271">
            <v>7896251802080</v>
          </cell>
        </row>
        <row r="272">
          <cell r="D272">
            <v>660054</v>
          </cell>
          <cell r="E272">
            <v>7896251800963</v>
          </cell>
        </row>
        <row r="273">
          <cell r="D273">
            <v>660144</v>
          </cell>
          <cell r="E273">
            <v>7896251802080</v>
          </cell>
        </row>
        <row r="274">
          <cell r="D274">
            <v>660054</v>
          </cell>
          <cell r="E274">
            <v>7896251800963</v>
          </cell>
        </row>
        <row r="275">
          <cell r="D275">
            <v>660144</v>
          </cell>
          <cell r="E275">
            <v>7896251802080</v>
          </cell>
        </row>
        <row r="276">
          <cell r="D276">
            <v>660054</v>
          </cell>
          <cell r="E276">
            <v>7896251800963</v>
          </cell>
        </row>
        <row r="277">
          <cell r="D277">
            <v>660144</v>
          </cell>
          <cell r="E277">
            <v>7896251802080</v>
          </cell>
        </row>
        <row r="278">
          <cell r="D278">
            <v>639402</v>
          </cell>
          <cell r="E278">
            <v>7896015527433</v>
          </cell>
        </row>
        <row r="279">
          <cell r="D279">
            <v>639403</v>
          </cell>
          <cell r="E279">
            <v>7896015527440</v>
          </cell>
        </row>
        <row r="280">
          <cell r="D280">
            <v>639404</v>
          </cell>
          <cell r="E280">
            <v>7896015527457</v>
          </cell>
        </row>
        <row r="281">
          <cell r="D281">
            <v>639405</v>
          </cell>
          <cell r="E281">
            <v>7896015529093</v>
          </cell>
        </row>
        <row r="282">
          <cell r="D282">
            <v>639402</v>
          </cell>
          <cell r="E282">
            <v>7896015527433</v>
          </cell>
        </row>
        <row r="283">
          <cell r="D283">
            <v>639403</v>
          </cell>
          <cell r="E283">
            <v>7896015527440</v>
          </cell>
        </row>
        <row r="284">
          <cell r="D284">
            <v>639404</v>
          </cell>
          <cell r="E284">
            <v>7896015527457</v>
          </cell>
        </row>
        <row r="285">
          <cell r="D285">
            <v>639405</v>
          </cell>
          <cell r="E285">
            <v>7896015529093</v>
          </cell>
        </row>
        <row r="286">
          <cell r="D286">
            <v>639402</v>
          </cell>
          <cell r="E286">
            <v>7896015527433</v>
          </cell>
        </row>
        <row r="287">
          <cell r="D287">
            <v>639403</v>
          </cell>
          <cell r="E287">
            <v>7896015527440</v>
          </cell>
        </row>
        <row r="288">
          <cell r="D288">
            <v>639404</v>
          </cell>
          <cell r="E288">
            <v>7896015527457</v>
          </cell>
        </row>
        <row r="289">
          <cell r="D289">
            <v>639405</v>
          </cell>
          <cell r="E289">
            <v>7896015529093</v>
          </cell>
        </row>
        <row r="290">
          <cell r="D290">
            <v>639402</v>
          </cell>
          <cell r="E290">
            <v>7896015527433</v>
          </cell>
        </row>
        <row r="291">
          <cell r="D291">
            <v>639403</v>
          </cell>
          <cell r="E291">
            <v>7896015527440</v>
          </cell>
        </row>
        <row r="292">
          <cell r="D292">
            <v>639404</v>
          </cell>
          <cell r="E292">
            <v>7896015527457</v>
          </cell>
        </row>
        <row r="293">
          <cell r="D293">
            <v>639405</v>
          </cell>
          <cell r="E293">
            <v>7896015529093</v>
          </cell>
        </row>
        <row r="294">
          <cell r="D294">
            <v>639402</v>
          </cell>
          <cell r="E294">
            <v>7896015527433</v>
          </cell>
        </row>
        <row r="295">
          <cell r="D295">
            <v>639403</v>
          </cell>
          <cell r="E295">
            <v>7896015527440</v>
          </cell>
        </row>
        <row r="296">
          <cell r="D296">
            <v>639404</v>
          </cell>
          <cell r="E296">
            <v>7896015527457</v>
          </cell>
        </row>
        <row r="297">
          <cell r="D297">
            <v>639405</v>
          </cell>
          <cell r="E297">
            <v>7896015529093</v>
          </cell>
        </row>
        <row r="298">
          <cell r="D298">
            <v>639402</v>
          </cell>
          <cell r="E298">
            <v>7896015527433</v>
          </cell>
        </row>
        <row r="299">
          <cell r="D299">
            <v>639403</v>
          </cell>
          <cell r="E299">
            <v>7896015527440</v>
          </cell>
        </row>
        <row r="300">
          <cell r="D300">
            <v>639404</v>
          </cell>
          <cell r="E300">
            <v>7896015527457</v>
          </cell>
        </row>
        <row r="301">
          <cell r="D301">
            <v>639405</v>
          </cell>
          <cell r="E301">
            <v>7896015529093</v>
          </cell>
        </row>
        <row r="302">
          <cell r="D302">
            <v>639402</v>
          </cell>
          <cell r="E302">
            <v>7896015527433</v>
          </cell>
        </row>
        <row r="303">
          <cell r="D303">
            <v>639403</v>
          </cell>
          <cell r="E303">
            <v>7896015527440</v>
          </cell>
        </row>
        <row r="304">
          <cell r="D304">
            <v>639404</v>
          </cell>
          <cell r="E304">
            <v>7896015527457</v>
          </cell>
        </row>
        <row r="305">
          <cell r="D305">
            <v>639405</v>
          </cell>
          <cell r="E305">
            <v>7896015529093</v>
          </cell>
        </row>
        <row r="306">
          <cell r="D306">
            <v>639402</v>
          </cell>
          <cell r="E306">
            <v>7896015527433</v>
          </cell>
        </row>
        <row r="307">
          <cell r="D307">
            <v>639403</v>
          </cell>
          <cell r="E307">
            <v>7896015527440</v>
          </cell>
        </row>
        <row r="308">
          <cell r="D308">
            <v>639404</v>
          </cell>
          <cell r="E308">
            <v>7896015527457</v>
          </cell>
        </row>
        <row r="309">
          <cell r="D309">
            <v>639405</v>
          </cell>
          <cell r="E309">
            <v>7896015529093</v>
          </cell>
        </row>
        <row r="310">
          <cell r="D310">
            <v>639402</v>
          </cell>
          <cell r="E310">
            <v>7896015527433</v>
          </cell>
        </row>
        <row r="311">
          <cell r="D311">
            <v>639403</v>
          </cell>
          <cell r="E311">
            <v>7896015527440</v>
          </cell>
        </row>
        <row r="312">
          <cell r="D312">
            <v>639404</v>
          </cell>
          <cell r="E312">
            <v>7896015527457</v>
          </cell>
        </row>
        <row r="313">
          <cell r="D313">
            <v>639405</v>
          </cell>
          <cell r="E313">
            <v>7896015529093</v>
          </cell>
        </row>
        <row r="314">
          <cell r="D314">
            <v>639402</v>
          </cell>
          <cell r="E314">
            <v>7896015527433</v>
          </cell>
        </row>
        <row r="315">
          <cell r="D315">
            <v>639403</v>
          </cell>
          <cell r="E315">
            <v>7896015527440</v>
          </cell>
        </row>
        <row r="316">
          <cell r="D316">
            <v>639404</v>
          </cell>
          <cell r="E316">
            <v>7896015527457</v>
          </cell>
        </row>
        <row r="317">
          <cell r="D317">
            <v>639405</v>
          </cell>
          <cell r="E317">
            <v>7896015529093</v>
          </cell>
        </row>
        <row r="318">
          <cell r="D318">
            <v>639402</v>
          </cell>
          <cell r="E318">
            <v>7896015527433</v>
          </cell>
        </row>
        <row r="319">
          <cell r="D319">
            <v>639403</v>
          </cell>
          <cell r="E319">
            <v>7896015527440</v>
          </cell>
        </row>
        <row r="320">
          <cell r="D320">
            <v>639404</v>
          </cell>
          <cell r="E320">
            <v>7896015527457</v>
          </cell>
        </row>
        <row r="321">
          <cell r="D321">
            <v>639405</v>
          </cell>
          <cell r="E321">
            <v>7896015529093</v>
          </cell>
        </row>
        <row r="322">
          <cell r="D322">
            <v>639088</v>
          </cell>
          <cell r="E322">
            <v>7896015530082</v>
          </cell>
        </row>
        <row r="323">
          <cell r="D323">
            <v>639137</v>
          </cell>
          <cell r="E323">
            <v>7896015530105</v>
          </cell>
        </row>
        <row r="324">
          <cell r="D324">
            <v>639134</v>
          </cell>
          <cell r="E324">
            <v>7896015530181</v>
          </cell>
        </row>
        <row r="325">
          <cell r="D325">
            <v>639504</v>
          </cell>
          <cell r="E325">
            <v>7896009400049</v>
          </cell>
        </row>
        <row r="326">
          <cell r="D326">
            <v>639505</v>
          </cell>
          <cell r="E326">
            <v>7896009419324</v>
          </cell>
        </row>
        <row r="327">
          <cell r="D327">
            <v>639513</v>
          </cell>
          <cell r="E327">
            <v>7896015519223</v>
          </cell>
        </row>
        <row r="328">
          <cell r="D328">
            <v>639520</v>
          </cell>
          <cell r="E328">
            <v>7896015520045</v>
          </cell>
        </row>
        <row r="329">
          <cell r="D329">
            <v>639527</v>
          </cell>
          <cell r="E329">
            <v>7896015528294</v>
          </cell>
        </row>
        <row r="330">
          <cell r="D330">
            <v>639528</v>
          </cell>
          <cell r="E330">
            <v>7896015528300</v>
          </cell>
        </row>
        <row r="331">
          <cell r="D331">
            <v>639529</v>
          </cell>
          <cell r="E331">
            <v>7896015530426</v>
          </cell>
        </row>
        <row r="332">
          <cell r="D332">
            <v>639530</v>
          </cell>
          <cell r="E332">
            <v>7896015530433</v>
          </cell>
        </row>
        <row r="333">
          <cell r="D333">
            <v>639548</v>
          </cell>
          <cell r="E333">
            <v>7896009419294</v>
          </cell>
        </row>
        <row r="334">
          <cell r="D334">
            <v>639566</v>
          </cell>
          <cell r="E334">
            <v>7896009400162</v>
          </cell>
        </row>
        <row r="335">
          <cell r="D335">
            <v>639567</v>
          </cell>
          <cell r="E335">
            <v>7896015527730</v>
          </cell>
        </row>
        <row r="336">
          <cell r="D336">
            <v>639535</v>
          </cell>
          <cell r="E336">
            <v>7896015528577</v>
          </cell>
        </row>
        <row r="337">
          <cell r="D337">
            <v>639549</v>
          </cell>
          <cell r="E337">
            <v>7896015525583</v>
          </cell>
        </row>
        <row r="338">
          <cell r="D338">
            <v>639594</v>
          </cell>
          <cell r="E338">
            <v>7896015530006</v>
          </cell>
        </row>
        <row r="339">
          <cell r="D339">
            <v>639597</v>
          </cell>
          <cell r="E339">
            <v>7896015530440</v>
          </cell>
        </row>
        <row r="340">
          <cell r="D340">
            <v>639598</v>
          </cell>
          <cell r="E340">
            <v>7896015530457</v>
          </cell>
        </row>
        <row r="341">
          <cell r="D341">
            <v>639088</v>
          </cell>
          <cell r="E341">
            <v>7896015530082</v>
          </cell>
        </row>
        <row r="342">
          <cell r="D342">
            <v>639137</v>
          </cell>
          <cell r="E342">
            <v>7896015530105</v>
          </cell>
        </row>
        <row r="343">
          <cell r="D343">
            <v>639134</v>
          </cell>
          <cell r="E343">
            <v>7896015530181</v>
          </cell>
        </row>
        <row r="344">
          <cell r="D344">
            <v>639504</v>
          </cell>
          <cell r="E344">
            <v>7896009400049</v>
          </cell>
        </row>
        <row r="345">
          <cell r="D345">
            <v>639505</v>
          </cell>
          <cell r="E345">
            <v>7896009419324</v>
          </cell>
        </row>
        <row r="346">
          <cell r="D346">
            <v>639513</v>
          </cell>
          <cell r="E346">
            <v>7896015519223</v>
          </cell>
        </row>
        <row r="347">
          <cell r="D347">
            <v>639520</v>
          </cell>
          <cell r="E347">
            <v>7896015520045</v>
          </cell>
        </row>
        <row r="348">
          <cell r="D348">
            <v>639527</v>
          </cell>
          <cell r="E348">
            <v>7896015528294</v>
          </cell>
        </row>
        <row r="349">
          <cell r="D349">
            <v>639528</v>
          </cell>
          <cell r="E349">
            <v>7896015528300</v>
          </cell>
        </row>
        <row r="350">
          <cell r="D350">
            <v>639529</v>
          </cell>
          <cell r="E350">
            <v>7896015530426</v>
          </cell>
        </row>
        <row r="351">
          <cell r="D351">
            <v>639530</v>
          </cell>
          <cell r="E351">
            <v>7896015530433</v>
          </cell>
        </row>
        <row r="352">
          <cell r="D352">
            <v>639548</v>
          </cell>
          <cell r="E352">
            <v>7896009419294</v>
          </cell>
        </row>
        <row r="353">
          <cell r="D353">
            <v>639566</v>
          </cell>
          <cell r="E353">
            <v>7896009400162</v>
          </cell>
        </row>
        <row r="354">
          <cell r="D354">
            <v>639567</v>
          </cell>
          <cell r="E354">
            <v>7896015527730</v>
          </cell>
        </row>
        <row r="355">
          <cell r="D355">
            <v>639535</v>
          </cell>
          <cell r="E355">
            <v>7896015528577</v>
          </cell>
        </row>
        <row r="356">
          <cell r="D356">
            <v>639549</v>
          </cell>
          <cell r="E356">
            <v>7896015525583</v>
          </cell>
        </row>
        <row r="357">
          <cell r="D357">
            <v>639594</v>
          </cell>
          <cell r="E357">
            <v>7896015530006</v>
          </cell>
        </row>
        <row r="358">
          <cell r="D358">
            <v>639597</v>
          </cell>
          <cell r="E358">
            <v>7896015530440</v>
          </cell>
        </row>
        <row r="359">
          <cell r="D359">
            <v>639598</v>
          </cell>
          <cell r="E359">
            <v>7896015530457</v>
          </cell>
        </row>
        <row r="360">
          <cell r="D360">
            <v>639088</v>
          </cell>
          <cell r="E360">
            <v>7896015530082</v>
          </cell>
        </row>
        <row r="361">
          <cell r="D361">
            <v>639137</v>
          </cell>
          <cell r="E361">
            <v>7896015530105</v>
          </cell>
        </row>
        <row r="362">
          <cell r="D362">
            <v>639134</v>
          </cell>
          <cell r="E362">
            <v>7896015530181</v>
          </cell>
        </row>
        <row r="363">
          <cell r="D363">
            <v>639504</v>
          </cell>
          <cell r="E363">
            <v>7896009400049</v>
          </cell>
        </row>
        <row r="364">
          <cell r="D364">
            <v>639505</v>
          </cell>
          <cell r="E364">
            <v>7896009419324</v>
          </cell>
        </row>
        <row r="365">
          <cell r="D365">
            <v>639513</v>
          </cell>
          <cell r="E365">
            <v>7896015519223</v>
          </cell>
        </row>
        <row r="366">
          <cell r="D366">
            <v>639520</v>
          </cell>
          <cell r="E366">
            <v>7896015520045</v>
          </cell>
        </row>
        <row r="367">
          <cell r="D367">
            <v>639527</v>
          </cell>
          <cell r="E367">
            <v>7896015528294</v>
          </cell>
        </row>
        <row r="368">
          <cell r="D368">
            <v>639528</v>
          </cell>
          <cell r="E368">
            <v>7896015528300</v>
          </cell>
        </row>
        <row r="369">
          <cell r="D369">
            <v>639529</v>
          </cell>
          <cell r="E369">
            <v>7896015530426</v>
          </cell>
        </row>
        <row r="370">
          <cell r="D370">
            <v>639530</v>
          </cell>
          <cell r="E370">
            <v>7896015530433</v>
          </cell>
        </row>
        <row r="371">
          <cell r="D371">
            <v>639548</v>
          </cell>
          <cell r="E371">
            <v>7896009419294</v>
          </cell>
        </row>
        <row r="372">
          <cell r="D372">
            <v>639566</v>
          </cell>
          <cell r="E372">
            <v>7896009400162</v>
          </cell>
        </row>
        <row r="373">
          <cell r="D373">
            <v>639567</v>
          </cell>
          <cell r="E373">
            <v>7896015527730</v>
          </cell>
        </row>
        <row r="374">
          <cell r="D374">
            <v>639535</v>
          </cell>
          <cell r="E374">
            <v>7896015528577</v>
          </cell>
        </row>
        <row r="375">
          <cell r="D375">
            <v>639549</v>
          </cell>
          <cell r="E375">
            <v>7896015525583</v>
          </cell>
        </row>
        <row r="376">
          <cell r="D376">
            <v>639594</v>
          </cell>
          <cell r="E376">
            <v>7896015530006</v>
          </cell>
        </row>
        <row r="377">
          <cell r="D377">
            <v>639597</v>
          </cell>
          <cell r="E377">
            <v>7896015530440</v>
          </cell>
        </row>
        <row r="378">
          <cell r="D378">
            <v>639598</v>
          </cell>
          <cell r="E378">
            <v>7896015530457</v>
          </cell>
        </row>
        <row r="379">
          <cell r="D379">
            <v>639088</v>
          </cell>
          <cell r="E379">
            <v>7896015530082</v>
          </cell>
        </row>
        <row r="380">
          <cell r="D380">
            <v>639137</v>
          </cell>
          <cell r="E380">
            <v>7896015530105</v>
          </cell>
        </row>
        <row r="381">
          <cell r="D381">
            <v>639134</v>
          </cell>
          <cell r="E381">
            <v>7896015530181</v>
          </cell>
        </row>
        <row r="382">
          <cell r="D382">
            <v>639504</v>
          </cell>
          <cell r="E382">
            <v>7896009400049</v>
          </cell>
        </row>
        <row r="383">
          <cell r="D383">
            <v>639505</v>
          </cell>
          <cell r="E383">
            <v>7896009419324</v>
          </cell>
        </row>
        <row r="384">
          <cell r="D384">
            <v>639513</v>
          </cell>
          <cell r="E384">
            <v>7896015519223</v>
          </cell>
        </row>
        <row r="385">
          <cell r="D385">
            <v>639520</v>
          </cell>
          <cell r="E385">
            <v>7896015520045</v>
          </cell>
        </row>
        <row r="386">
          <cell r="D386">
            <v>639527</v>
          </cell>
          <cell r="E386">
            <v>7896015528294</v>
          </cell>
        </row>
        <row r="387">
          <cell r="D387">
            <v>639528</v>
          </cell>
          <cell r="E387">
            <v>7896015528300</v>
          </cell>
        </row>
        <row r="388">
          <cell r="D388">
            <v>639529</v>
          </cell>
          <cell r="E388">
            <v>7896015530426</v>
          </cell>
        </row>
        <row r="389">
          <cell r="D389">
            <v>639530</v>
          </cell>
          <cell r="E389">
            <v>7896015530433</v>
          </cell>
        </row>
        <row r="390">
          <cell r="D390">
            <v>639548</v>
          </cell>
          <cell r="E390">
            <v>7896009419294</v>
          </cell>
        </row>
        <row r="391">
          <cell r="D391">
            <v>639566</v>
          </cell>
          <cell r="E391">
            <v>7896009400162</v>
          </cell>
        </row>
        <row r="392">
          <cell r="D392">
            <v>639567</v>
          </cell>
          <cell r="E392">
            <v>7896015527730</v>
          </cell>
        </row>
        <row r="393">
          <cell r="D393">
            <v>639535</v>
          </cell>
          <cell r="E393">
            <v>7896015528577</v>
          </cell>
        </row>
        <row r="394">
          <cell r="D394">
            <v>639549</v>
          </cell>
          <cell r="E394">
            <v>7896015525583</v>
          </cell>
        </row>
        <row r="395">
          <cell r="D395">
            <v>639594</v>
          </cell>
          <cell r="E395">
            <v>7896015530006</v>
          </cell>
        </row>
        <row r="396">
          <cell r="D396">
            <v>639597</v>
          </cell>
          <cell r="E396">
            <v>7896015530440</v>
          </cell>
        </row>
        <row r="397">
          <cell r="D397">
            <v>639598</v>
          </cell>
          <cell r="E397">
            <v>7896015530457</v>
          </cell>
        </row>
        <row r="398">
          <cell r="D398">
            <v>639088</v>
          </cell>
          <cell r="E398">
            <v>7896015530082</v>
          </cell>
        </row>
        <row r="399">
          <cell r="D399">
            <v>639137</v>
          </cell>
          <cell r="E399">
            <v>7896015530105</v>
          </cell>
        </row>
        <row r="400">
          <cell r="D400">
            <v>639134</v>
          </cell>
          <cell r="E400">
            <v>7896015530181</v>
          </cell>
        </row>
        <row r="401">
          <cell r="D401">
            <v>639504</v>
          </cell>
          <cell r="E401">
            <v>7896009400049</v>
          </cell>
        </row>
        <row r="402">
          <cell r="D402">
            <v>639505</v>
          </cell>
          <cell r="E402">
            <v>7896009419324</v>
          </cell>
        </row>
        <row r="403">
          <cell r="D403">
            <v>639513</v>
          </cell>
          <cell r="E403">
            <v>7896015519223</v>
          </cell>
        </row>
        <row r="404">
          <cell r="D404">
            <v>639520</v>
          </cell>
          <cell r="E404">
            <v>7896015520045</v>
          </cell>
        </row>
        <row r="405">
          <cell r="D405">
            <v>639527</v>
          </cell>
          <cell r="E405">
            <v>7896015528294</v>
          </cell>
        </row>
        <row r="406">
          <cell r="D406">
            <v>639528</v>
          </cell>
          <cell r="E406">
            <v>7896015528300</v>
          </cell>
        </row>
        <row r="407">
          <cell r="D407">
            <v>639529</v>
          </cell>
          <cell r="E407">
            <v>7896015530426</v>
          </cell>
        </row>
        <row r="408">
          <cell r="D408">
            <v>639530</v>
          </cell>
          <cell r="E408">
            <v>7896015530433</v>
          </cell>
        </row>
        <row r="409">
          <cell r="D409">
            <v>639548</v>
          </cell>
          <cell r="E409">
            <v>7896009419294</v>
          </cell>
        </row>
        <row r="410">
          <cell r="D410">
            <v>639566</v>
          </cell>
          <cell r="E410">
            <v>7896009400162</v>
          </cell>
        </row>
        <row r="411">
          <cell r="D411">
            <v>639567</v>
          </cell>
          <cell r="E411">
            <v>7896015527730</v>
          </cell>
        </row>
        <row r="412">
          <cell r="D412">
            <v>639535</v>
          </cell>
          <cell r="E412">
            <v>7896015528577</v>
          </cell>
        </row>
        <row r="413">
          <cell r="D413">
            <v>639549</v>
          </cell>
          <cell r="E413">
            <v>7896015525583</v>
          </cell>
        </row>
        <row r="414">
          <cell r="D414">
            <v>639594</v>
          </cell>
          <cell r="E414">
            <v>7896015530006</v>
          </cell>
        </row>
        <row r="415">
          <cell r="D415">
            <v>639597</v>
          </cell>
          <cell r="E415">
            <v>7896015530440</v>
          </cell>
        </row>
        <row r="416">
          <cell r="D416">
            <v>639598</v>
          </cell>
          <cell r="E416">
            <v>7896015530457</v>
          </cell>
        </row>
        <row r="417">
          <cell r="D417">
            <v>639088</v>
          </cell>
          <cell r="E417">
            <v>7896015530082</v>
          </cell>
        </row>
        <row r="418">
          <cell r="D418">
            <v>639137</v>
          </cell>
          <cell r="E418">
            <v>7896015530105</v>
          </cell>
        </row>
        <row r="419">
          <cell r="D419">
            <v>639134</v>
          </cell>
          <cell r="E419">
            <v>7896015530181</v>
          </cell>
        </row>
        <row r="420">
          <cell r="D420">
            <v>639504</v>
          </cell>
          <cell r="E420">
            <v>7896009400049</v>
          </cell>
        </row>
        <row r="421">
          <cell r="D421">
            <v>639505</v>
          </cell>
          <cell r="E421">
            <v>7896009419324</v>
          </cell>
        </row>
        <row r="422">
          <cell r="D422">
            <v>639513</v>
          </cell>
          <cell r="E422">
            <v>7896015519223</v>
          </cell>
        </row>
        <row r="423">
          <cell r="D423">
            <v>639520</v>
          </cell>
          <cell r="E423">
            <v>7896015520045</v>
          </cell>
        </row>
        <row r="424">
          <cell r="D424">
            <v>639527</v>
          </cell>
          <cell r="E424">
            <v>7896015528294</v>
          </cell>
        </row>
        <row r="425">
          <cell r="D425">
            <v>639528</v>
          </cell>
          <cell r="E425">
            <v>7896015528300</v>
          </cell>
        </row>
        <row r="426">
          <cell r="D426">
            <v>639529</v>
          </cell>
          <cell r="E426">
            <v>7896015530426</v>
          </cell>
        </row>
        <row r="427">
          <cell r="D427">
            <v>639530</v>
          </cell>
          <cell r="E427">
            <v>7896015530433</v>
          </cell>
        </row>
        <row r="428">
          <cell r="D428">
            <v>639548</v>
          </cell>
          <cell r="E428">
            <v>7896009419294</v>
          </cell>
        </row>
        <row r="429">
          <cell r="D429">
            <v>639566</v>
          </cell>
          <cell r="E429">
            <v>7896009400162</v>
          </cell>
        </row>
        <row r="430">
          <cell r="D430">
            <v>639567</v>
          </cell>
          <cell r="E430">
            <v>7896015527730</v>
          </cell>
        </row>
        <row r="431">
          <cell r="D431">
            <v>639535</v>
          </cell>
          <cell r="E431">
            <v>7896015528577</v>
          </cell>
        </row>
        <row r="432">
          <cell r="D432">
            <v>639549</v>
          </cell>
          <cell r="E432">
            <v>7896015525583</v>
          </cell>
        </row>
        <row r="433">
          <cell r="D433">
            <v>639594</v>
          </cell>
          <cell r="E433">
            <v>7896015530006</v>
          </cell>
        </row>
        <row r="434">
          <cell r="D434">
            <v>639597</v>
          </cell>
          <cell r="E434">
            <v>7896015530440</v>
          </cell>
        </row>
        <row r="435">
          <cell r="D435">
            <v>639598</v>
          </cell>
          <cell r="E435">
            <v>7896015530457</v>
          </cell>
        </row>
        <row r="436">
          <cell r="D436">
            <v>639088</v>
          </cell>
          <cell r="E436">
            <v>7896015530082</v>
          </cell>
        </row>
        <row r="437">
          <cell r="D437">
            <v>639137</v>
          </cell>
          <cell r="E437">
            <v>7896015530105</v>
          </cell>
        </row>
        <row r="438">
          <cell r="D438">
            <v>639134</v>
          </cell>
          <cell r="E438">
            <v>7896015530181</v>
          </cell>
        </row>
        <row r="439">
          <cell r="D439">
            <v>639504</v>
          </cell>
          <cell r="E439">
            <v>7896009400049</v>
          </cell>
        </row>
        <row r="440">
          <cell r="D440">
            <v>639505</v>
          </cell>
          <cell r="E440">
            <v>7896009419324</v>
          </cell>
        </row>
        <row r="441">
          <cell r="D441">
            <v>639513</v>
          </cell>
          <cell r="E441">
            <v>7896015519223</v>
          </cell>
        </row>
        <row r="442">
          <cell r="D442">
            <v>639520</v>
          </cell>
          <cell r="E442">
            <v>7896015520045</v>
          </cell>
        </row>
        <row r="443">
          <cell r="D443">
            <v>639527</v>
          </cell>
          <cell r="E443">
            <v>7896015528294</v>
          </cell>
        </row>
        <row r="444">
          <cell r="D444">
            <v>639528</v>
          </cell>
          <cell r="E444">
            <v>7896015528300</v>
          </cell>
        </row>
        <row r="445">
          <cell r="D445">
            <v>639529</v>
          </cell>
          <cell r="E445">
            <v>7896015530426</v>
          </cell>
        </row>
        <row r="446">
          <cell r="D446">
            <v>639530</v>
          </cell>
          <cell r="E446">
            <v>7896015530433</v>
          </cell>
        </row>
        <row r="447">
          <cell r="D447">
            <v>639548</v>
          </cell>
          <cell r="E447">
            <v>7896009419294</v>
          </cell>
        </row>
        <row r="448">
          <cell r="D448">
            <v>639566</v>
          </cell>
          <cell r="E448">
            <v>7896009400162</v>
          </cell>
        </row>
        <row r="449">
          <cell r="D449">
            <v>639567</v>
          </cell>
          <cell r="E449">
            <v>7896015527730</v>
          </cell>
        </row>
        <row r="450">
          <cell r="D450">
            <v>639535</v>
          </cell>
          <cell r="E450">
            <v>7896015528577</v>
          </cell>
        </row>
        <row r="451">
          <cell r="D451">
            <v>639549</v>
          </cell>
          <cell r="E451">
            <v>7896015525583</v>
          </cell>
        </row>
        <row r="452">
          <cell r="D452">
            <v>639594</v>
          </cell>
          <cell r="E452">
            <v>7896015530006</v>
          </cell>
        </row>
        <row r="453">
          <cell r="D453">
            <v>639597</v>
          </cell>
          <cell r="E453">
            <v>7896015530440</v>
          </cell>
        </row>
        <row r="454">
          <cell r="D454">
            <v>639598</v>
          </cell>
          <cell r="E454">
            <v>7896015530457</v>
          </cell>
        </row>
        <row r="455">
          <cell r="D455">
            <v>639088</v>
          </cell>
          <cell r="E455">
            <v>7896015530082</v>
          </cell>
        </row>
        <row r="456">
          <cell r="D456">
            <v>639137</v>
          </cell>
          <cell r="E456">
            <v>7896015530105</v>
          </cell>
        </row>
        <row r="457">
          <cell r="D457">
            <v>639134</v>
          </cell>
          <cell r="E457">
            <v>7896015530181</v>
          </cell>
        </row>
        <row r="458">
          <cell r="D458">
            <v>639504</v>
          </cell>
          <cell r="E458">
            <v>7896009400049</v>
          </cell>
        </row>
        <row r="459">
          <cell r="D459">
            <v>639505</v>
          </cell>
          <cell r="E459">
            <v>7896009419324</v>
          </cell>
        </row>
        <row r="460">
          <cell r="D460">
            <v>639513</v>
          </cell>
          <cell r="E460">
            <v>7896015519223</v>
          </cell>
        </row>
        <row r="461">
          <cell r="D461">
            <v>639520</v>
          </cell>
          <cell r="E461">
            <v>7896015520045</v>
          </cell>
        </row>
        <row r="462">
          <cell r="D462">
            <v>639527</v>
          </cell>
          <cell r="E462">
            <v>7896015528294</v>
          </cell>
        </row>
        <row r="463">
          <cell r="D463">
            <v>639528</v>
          </cell>
          <cell r="E463">
            <v>7896015528300</v>
          </cell>
        </row>
        <row r="464">
          <cell r="D464">
            <v>639529</v>
          </cell>
          <cell r="E464">
            <v>7896015530426</v>
          </cell>
        </row>
        <row r="465">
          <cell r="D465">
            <v>639530</v>
          </cell>
          <cell r="E465">
            <v>7896015530433</v>
          </cell>
        </row>
        <row r="466">
          <cell r="D466">
            <v>639548</v>
          </cell>
          <cell r="E466">
            <v>7896009419294</v>
          </cell>
        </row>
        <row r="467">
          <cell r="D467">
            <v>639566</v>
          </cell>
          <cell r="E467">
            <v>7896009400162</v>
          </cell>
        </row>
        <row r="468">
          <cell r="D468">
            <v>639567</v>
          </cell>
          <cell r="E468">
            <v>7896015527730</v>
          </cell>
        </row>
        <row r="469">
          <cell r="D469">
            <v>639535</v>
          </cell>
          <cell r="E469">
            <v>7896015528577</v>
          </cell>
        </row>
        <row r="470">
          <cell r="D470">
            <v>639549</v>
          </cell>
          <cell r="E470">
            <v>7896015525583</v>
          </cell>
        </row>
        <row r="471">
          <cell r="D471">
            <v>639594</v>
          </cell>
          <cell r="E471">
            <v>7896015530006</v>
          </cell>
        </row>
        <row r="472">
          <cell r="D472">
            <v>639597</v>
          </cell>
          <cell r="E472">
            <v>7896015530440</v>
          </cell>
        </row>
        <row r="473">
          <cell r="D473">
            <v>639598</v>
          </cell>
          <cell r="E473">
            <v>7896015530457</v>
          </cell>
        </row>
        <row r="474">
          <cell r="D474">
            <v>639088</v>
          </cell>
          <cell r="E474">
            <v>7896015530082</v>
          </cell>
        </row>
        <row r="475">
          <cell r="D475">
            <v>639137</v>
          </cell>
          <cell r="E475">
            <v>7896015530105</v>
          </cell>
        </row>
        <row r="476">
          <cell r="D476">
            <v>639134</v>
          </cell>
          <cell r="E476">
            <v>7896015530181</v>
          </cell>
        </row>
        <row r="477">
          <cell r="D477">
            <v>639504</v>
          </cell>
          <cell r="E477">
            <v>7896009400049</v>
          </cell>
        </row>
        <row r="478">
          <cell r="D478">
            <v>639505</v>
          </cell>
          <cell r="E478">
            <v>7896009419324</v>
          </cell>
        </row>
        <row r="479">
          <cell r="D479">
            <v>639513</v>
          </cell>
          <cell r="E479">
            <v>7896015519223</v>
          </cell>
        </row>
        <row r="480">
          <cell r="D480">
            <v>639520</v>
          </cell>
          <cell r="E480">
            <v>7896015520045</v>
          </cell>
        </row>
        <row r="481">
          <cell r="D481">
            <v>639527</v>
          </cell>
          <cell r="E481">
            <v>7896015528294</v>
          </cell>
        </row>
        <row r="482">
          <cell r="D482">
            <v>639528</v>
          </cell>
          <cell r="E482">
            <v>7896015528300</v>
          </cell>
        </row>
        <row r="483">
          <cell r="D483">
            <v>639529</v>
          </cell>
          <cell r="E483">
            <v>7896015530426</v>
          </cell>
        </row>
        <row r="484">
          <cell r="D484">
            <v>639530</v>
          </cell>
          <cell r="E484">
            <v>7896015530433</v>
          </cell>
        </row>
        <row r="485">
          <cell r="D485">
            <v>639548</v>
          </cell>
          <cell r="E485">
            <v>7896009419294</v>
          </cell>
        </row>
        <row r="486">
          <cell r="D486">
            <v>639566</v>
          </cell>
          <cell r="E486">
            <v>7896009400162</v>
          </cell>
        </row>
        <row r="487">
          <cell r="D487">
            <v>639567</v>
          </cell>
          <cell r="E487">
            <v>7896015527730</v>
          </cell>
        </row>
        <row r="488">
          <cell r="D488">
            <v>639535</v>
          </cell>
          <cell r="E488">
            <v>7896015528577</v>
          </cell>
        </row>
        <row r="489">
          <cell r="D489">
            <v>639549</v>
          </cell>
          <cell r="E489">
            <v>7896015525583</v>
          </cell>
        </row>
        <row r="490">
          <cell r="D490">
            <v>639594</v>
          </cell>
          <cell r="E490">
            <v>7896015530006</v>
          </cell>
        </row>
        <row r="491">
          <cell r="D491">
            <v>639597</v>
          </cell>
          <cell r="E491">
            <v>7896015530440</v>
          </cell>
        </row>
        <row r="492">
          <cell r="D492">
            <v>639598</v>
          </cell>
          <cell r="E492">
            <v>7896015530457</v>
          </cell>
        </row>
        <row r="493">
          <cell r="D493">
            <v>639088</v>
          </cell>
          <cell r="E493">
            <v>7896015530082</v>
          </cell>
        </row>
        <row r="494">
          <cell r="D494">
            <v>639137</v>
          </cell>
          <cell r="E494">
            <v>7896015530105</v>
          </cell>
        </row>
        <row r="495">
          <cell r="D495">
            <v>639134</v>
          </cell>
          <cell r="E495">
            <v>7896015530181</v>
          </cell>
        </row>
        <row r="496">
          <cell r="D496">
            <v>639504</v>
          </cell>
          <cell r="E496">
            <v>7896009400049</v>
          </cell>
        </row>
        <row r="497">
          <cell r="D497">
            <v>639505</v>
          </cell>
          <cell r="E497">
            <v>7896009419324</v>
          </cell>
        </row>
        <row r="498">
          <cell r="D498">
            <v>639513</v>
          </cell>
          <cell r="E498">
            <v>7896015519223</v>
          </cell>
        </row>
        <row r="499">
          <cell r="D499">
            <v>639520</v>
          </cell>
          <cell r="E499">
            <v>7896015520045</v>
          </cell>
        </row>
        <row r="500">
          <cell r="D500">
            <v>639527</v>
          </cell>
          <cell r="E500">
            <v>7896015528294</v>
          </cell>
        </row>
        <row r="501">
          <cell r="D501">
            <v>639528</v>
          </cell>
          <cell r="E501">
            <v>7896015528300</v>
          </cell>
        </row>
        <row r="502">
          <cell r="D502">
            <v>639529</v>
          </cell>
          <cell r="E502">
            <v>7896015530426</v>
          </cell>
        </row>
        <row r="503">
          <cell r="D503">
            <v>639530</v>
          </cell>
          <cell r="E503">
            <v>7896015530433</v>
          </cell>
        </row>
        <row r="504">
          <cell r="D504">
            <v>639548</v>
          </cell>
          <cell r="E504">
            <v>7896009419294</v>
          </cell>
        </row>
        <row r="505">
          <cell r="D505">
            <v>639566</v>
          </cell>
          <cell r="E505">
            <v>7896009400162</v>
          </cell>
        </row>
        <row r="506">
          <cell r="D506">
            <v>639567</v>
          </cell>
          <cell r="E506">
            <v>7896015527730</v>
          </cell>
        </row>
        <row r="507">
          <cell r="D507">
            <v>639535</v>
          </cell>
          <cell r="E507">
            <v>7896015528577</v>
          </cell>
        </row>
        <row r="508">
          <cell r="D508">
            <v>639549</v>
          </cell>
          <cell r="E508">
            <v>7896015525583</v>
          </cell>
        </row>
        <row r="509">
          <cell r="D509">
            <v>639594</v>
          </cell>
          <cell r="E509">
            <v>7896015530006</v>
          </cell>
        </row>
        <row r="510">
          <cell r="D510">
            <v>639597</v>
          </cell>
          <cell r="E510">
            <v>7896015530440</v>
          </cell>
        </row>
        <row r="511">
          <cell r="D511">
            <v>639598</v>
          </cell>
          <cell r="E511">
            <v>7896015530457</v>
          </cell>
        </row>
        <row r="512">
          <cell r="D512">
            <v>639088</v>
          </cell>
          <cell r="E512">
            <v>7896015530082</v>
          </cell>
        </row>
        <row r="513">
          <cell r="D513">
            <v>639137</v>
          </cell>
          <cell r="E513">
            <v>7896015530105</v>
          </cell>
        </row>
        <row r="514">
          <cell r="D514">
            <v>639134</v>
          </cell>
          <cell r="E514">
            <v>7896015530181</v>
          </cell>
        </row>
        <row r="515">
          <cell r="D515">
            <v>639504</v>
          </cell>
          <cell r="E515">
            <v>7896009400049</v>
          </cell>
        </row>
        <row r="516">
          <cell r="D516">
            <v>639505</v>
          </cell>
          <cell r="E516">
            <v>7896009419324</v>
          </cell>
        </row>
        <row r="517">
          <cell r="D517">
            <v>639513</v>
          </cell>
          <cell r="E517">
            <v>7896015519223</v>
          </cell>
        </row>
        <row r="518">
          <cell r="D518">
            <v>639520</v>
          </cell>
          <cell r="E518">
            <v>7896015520045</v>
          </cell>
        </row>
        <row r="519">
          <cell r="D519">
            <v>639527</v>
          </cell>
          <cell r="E519">
            <v>7896015528294</v>
          </cell>
        </row>
        <row r="520">
          <cell r="D520">
            <v>639528</v>
          </cell>
          <cell r="E520">
            <v>7896015528300</v>
          </cell>
        </row>
        <row r="521">
          <cell r="D521">
            <v>639529</v>
          </cell>
          <cell r="E521">
            <v>7896015530426</v>
          </cell>
        </row>
        <row r="522">
          <cell r="D522">
            <v>639530</v>
          </cell>
          <cell r="E522">
            <v>7896015530433</v>
          </cell>
        </row>
        <row r="523">
          <cell r="D523">
            <v>639548</v>
          </cell>
          <cell r="E523">
            <v>7896009419294</v>
          </cell>
        </row>
        <row r="524">
          <cell r="D524">
            <v>639566</v>
          </cell>
          <cell r="E524">
            <v>7896009400162</v>
          </cell>
        </row>
        <row r="525">
          <cell r="D525">
            <v>639567</v>
          </cell>
          <cell r="E525">
            <v>7896015527730</v>
          </cell>
        </row>
        <row r="526">
          <cell r="D526">
            <v>639535</v>
          </cell>
          <cell r="E526">
            <v>7896015528577</v>
          </cell>
        </row>
        <row r="527">
          <cell r="D527">
            <v>639549</v>
          </cell>
          <cell r="E527">
            <v>7896015525583</v>
          </cell>
        </row>
        <row r="528">
          <cell r="D528">
            <v>639594</v>
          </cell>
          <cell r="E528">
            <v>7896015530006</v>
          </cell>
        </row>
        <row r="529">
          <cell r="D529">
            <v>639597</v>
          </cell>
          <cell r="E529">
            <v>7896015530440</v>
          </cell>
        </row>
        <row r="530">
          <cell r="D530">
            <v>639598</v>
          </cell>
          <cell r="E530">
            <v>7896015530457</v>
          </cell>
        </row>
        <row r="531">
          <cell r="D531">
            <v>639511</v>
          </cell>
          <cell r="E531">
            <v>7896015518325</v>
          </cell>
        </row>
        <row r="532">
          <cell r="D532">
            <v>639511</v>
          </cell>
          <cell r="E532">
            <v>7896015518325</v>
          </cell>
        </row>
        <row r="533">
          <cell r="D533">
            <v>639511</v>
          </cell>
          <cell r="E533">
            <v>7896015518325</v>
          </cell>
        </row>
        <row r="534">
          <cell r="D534">
            <v>639511</v>
          </cell>
          <cell r="E534">
            <v>7896015518325</v>
          </cell>
        </row>
        <row r="535">
          <cell r="D535">
            <v>639511</v>
          </cell>
          <cell r="E535">
            <v>7896015518325</v>
          </cell>
        </row>
        <row r="536">
          <cell r="D536">
            <v>639511</v>
          </cell>
          <cell r="E536">
            <v>7896015518325</v>
          </cell>
        </row>
        <row r="537">
          <cell r="D537">
            <v>639511</v>
          </cell>
          <cell r="E537">
            <v>7896015518325</v>
          </cell>
        </row>
        <row r="538">
          <cell r="D538">
            <v>639511</v>
          </cell>
          <cell r="E538">
            <v>7896015518325</v>
          </cell>
        </row>
        <row r="539">
          <cell r="D539">
            <v>639511</v>
          </cell>
          <cell r="E539">
            <v>7896015518325</v>
          </cell>
        </row>
        <row r="540">
          <cell r="D540">
            <v>639511</v>
          </cell>
          <cell r="E540">
            <v>7896015518325</v>
          </cell>
        </row>
        <row r="541">
          <cell r="D541">
            <v>639511</v>
          </cell>
          <cell r="E541">
            <v>7896015518325</v>
          </cell>
        </row>
        <row r="542">
          <cell r="D542">
            <v>660031</v>
          </cell>
          <cell r="E542">
            <v>7896251802592</v>
          </cell>
        </row>
        <row r="543">
          <cell r="D543">
            <v>660031</v>
          </cell>
          <cell r="E543">
            <v>7896251802592</v>
          </cell>
        </row>
        <row r="544">
          <cell r="D544">
            <v>660031</v>
          </cell>
          <cell r="E544">
            <v>7896251802592</v>
          </cell>
        </row>
        <row r="545">
          <cell r="D545">
            <v>660031</v>
          </cell>
          <cell r="E545">
            <v>7896251802592</v>
          </cell>
        </row>
        <row r="546">
          <cell r="D546">
            <v>660031</v>
          </cell>
          <cell r="E546">
            <v>7896251802592</v>
          </cell>
        </row>
        <row r="547">
          <cell r="D547">
            <v>660031</v>
          </cell>
          <cell r="E547">
            <v>7896251802592</v>
          </cell>
        </row>
        <row r="548">
          <cell r="D548">
            <v>660031</v>
          </cell>
          <cell r="E548">
            <v>7896251802592</v>
          </cell>
        </row>
        <row r="549">
          <cell r="D549">
            <v>660031</v>
          </cell>
          <cell r="E549">
            <v>7896251802592</v>
          </cell>
        </row>
        <row r="550">
          <cell r="D550">
            <v>660031</v>
          </cell>
          <cell r="E550">
            <v>7896251802592</v>
          </cell>
        </row>
        <row r="551">
          <cell r="D551">
            <v>660031</v>
          </cell>
          <cell r="E551">
            <v>7896251802592</v>
          </cell>
        </row>
        <row r="552">
          <cell r="D552">
            <v>660031</v>
          </cell>
          <cell r="E552">
            <v>7896251802592</v>
          </cell>
        </row>
        <row r="553">
          <cell r="D553">
            <v>660033</v>
          </cell>
          <cell r="E553">
            <v>7896251802127</v>
          </cell>
        </row>
        <row r="554">
          <cell r="D554">
            <v>660033</v>
          </cell>
          <cell r="E554">
            <v>7896251802127</v>
          </cell>
        </row>
        <row r="555">
          <cell r="D555">
            <v>660033</v>
          </cell>
          <cell r="E555">
            <v>7896251802127</v>
          </cell>
        </row>
        <row r="556">
          <cell r="D556">
            <v>660033</v>
          </cell>
          <cell r="E556">
            <v>7896251802127</v>
          </cell>
        </row>
        <row r="557">
          <cell r="D557">
            <v>660033</v>
          </cell>
          <cell r="E557">
            <v>7896251802127</v>
          </cell>
        </row>
        <row r="558">
          <cell r="D558">
            <v>660033</v>
          </cell>
          <cell r="E558">
            <v>7896251802127</v>
          </cell>
        </row>
        <row r="559">
          <cell r="D559">
            <v>660033</v>
          </cell>
          <cell r="E559">
            <v>7896251802127</v>
          </cell>
        </row>
        <row r="560">
          <cell r="D560">
            <v>660033</v>
          </cell>
          <cell r="E560">
            <v>7896251802127</v>
          </cell>
        </row>
        <row r="561">
          <cell r="D561">
            <v>660033</v>
          </cell>
          <cell r="E561">
            <v>7896251802127</v>
          </cell>
        </row>
        <row r="562">
          <cell r="D562">
            <v>660033</v>
          </cell>
          <cell r="E562">
            <v>7896251802127</v>
          </cell>
        </row>
        <row r="563">
          <cell r="D563">
            <v>660033</v>
          </cell>
          <cell r="E563">
            <v>7896251802127</v>
          </cell>
        </row>
        <row r="564">
          <cell r="D564">
            <v>660282</v>
          </cell>
          <cell r="E564">
            <v>7896251804374</v>
          </cell>
        </row>
        <row r="565">
          <cell r="D565">
            <v>660284</v>
          </cell>
          <cell r="E565">
            <v>7896251802202</v>
          </cell>
        </row>
        <row r="566">
          <cell r="D566">
            <v>660306</v>
          </cell>
          <cell r="E566">
            <v>7896251803575</v>
          </cell>
        </row>
        <row r="567">
          <cell r="D567">
            <v>660319</v>
          </cell>
          <cell r="E567">
            <v>7896251804343</v>
          </cell>
        </row>
        <row r="568">
          <cell r="D568">
            <v>660320</v>
          </cell>
          <cell r="E568">
            <v>7896251804350</v>
          </cell>
        </row>
        <row r="569">
          <cell r="D569">
            <v>660321</v>
          </cell>
          <cell r="E569">
            <v>7896251804367</v>
          </cell>
        </row>
        <row r="570">
          <cell r="D570">
            <v>660326</v>
          </cell>
          <cell r="E570">
            <v>7896251804480</v>
          </cell>
        </row>
        <row r="571">
          <cell r="D571">
            <v>660328</v>
          </cell>
          <cell r="E571">
            <v>7896251804442</v>
          </cell>
        </row>
        <row r="572">
          <cell r="D572">
            <v>660356</v>
          </cell>
          <cell r="E572">
            <v>7896251804695</v>
          </cell>
        </row>
        <row r="573">
          <cell r="D573">
            <v>660358</v>
          </cell>
          <cell r="E573">
            <v>7896251804343</v>
          </cell>
        </row>
        <row r="574">
          <cell r="D574">
            <v>660359</v>
          </cell>
          <cell r="E574">
            <v>7896251804695</v>
          </cell>
        </row>
        <row r="575">
          <cell r="D575">
            <v>660360</v>
          </cell>
          <cell r="E575">
            <v>7896251804701</v>
          </cell>
        </row>
        <row r="576">
          <cell r="D576">
            <v>660361</v>
          </cell>
          <cell r="E576">
            <v>7896251804701</v>
          </cell>
        </row>
        <row r="577">
          <cell r="D577">
            <v>660282</v>
          </cell>
          <cell r="E577">
            <v>7896251804374</v>
          </cell>
        </row>
        <row r="578">
          <cell r="D578">
            <v>660284</v>
          </cell>
          <cell r="E578">
            <v>7896251802202</v>
          </cell>
        </row>
        <row r="579">
          <cell r="D579">
            <v>660306</v>
          </cell>
          <cell r="E579">
            <v>7896251803575</v>
          </cell>
        </row>
        <row r="580">
          <cell r="D580">
            <v>660319</v>
          </cell>
          <cell r="E580">
            <v>7896251804343</v>
          </cell>
        </row>
        <row r="581">
          <cell r="D581">
            <v>660320</v>
          </cell>
          <cell r="E581">
            <v>7896251804350</v>
          </cell>
        </row>
        <row r="582">
          <cell r="D582">
            <v>660321</v>
          </cell>
          <cell r="E582">
            <v>7896251804367</v>
          </cell>
        </row>
        <row r="583">
          <cell r="D583">
            <v>660326</v>
          </cell>
          <cell r="E583">
            <v>7896251804480</v>
          </cell>
        </row>
        <row r="584">
          <cell r="D584">
            <v>660328</v>
          </cell>
          <cell r="E584">
            <v>7896251804442</v>
          </cell>
        </row>
        <row r="585">
          <cell r="D585">
            <v>660356</v>
          </cell>
          <cell r="E585">
            <v>7896251804695</v>
          </cell>
        </row>
        <row r="586">
          <cell r="D586">
            <v>660358</v>
          </cell>
          <cell r="E586">
            <v>7896251804343</v>
          </cell>
        </row>
        <row r="587">
          <cell r="D587">
            <v>660359</v>
          </cell>
          <cell r="E587">
            <v>7896251804695</v>
          </cell>
        </row>
        <row r="588">
          <cell r="D588">
            <v>660360</v>
          </cell>
          <cell r="E588">
            <v>7896251804701</v>
          </cell>
        </row>
        <row r="589">
          <cell r="D589">
            <v>660361</v>
          </cell>
          <cell r="E589">
            <v>7896251804701</v>
          </cell>
        </row>
        <row r="590">
          <cell r="D590">
            <v>660282</v>
          </cell>
          <cell r="E590">
            <v>7896251804374</v>
          </cell>
        </row>
        <row r="591">
          <cell r="D591">
            <v>660284</v>
          </cell>
          <cell r="E591">
            <v>7896251802202</v>
          </cell>
        </row>
        <row r="592">
          <cell r="D592">
            <v>660306</v>
          </cell>
          <cell r="E592">
            <v>7896251803575</v>
          </cell>
        </row>
        <row r="593">
          <cell r="D593">
            <v>660319</v>
          </cell>
          <cell r="E593">
            <v>7896251804343</v>
          </cell>
        </row>
        <row r="594">
          <cell r="D594">
            <v>660320</v>
          </cell>
          <cell r="E594">
            <v>7896251804350</v>
          </cell>
        </row>
        <row r="595">
          <cell r="D595">
            <v>660321</v>
          </cell>
          <cell r="E595">
            <v>7896251804367</v>
          </cell>
        </row>
        <row r="596">
          <cell r="D596">
            <v>660326</v>
          </cell>
          <cell r="E596">
            <v>7896251804480</v>
          </cell>
        </row>
        <row r="597">
          <cell r="D597">
            <v>660328</v>
          </cell>
          <cell r="E597">
            <v>7896251804442</v>
          </cell>
        </row>
        <row r="598">
          <cell r="D598">
            <v>660356</v>
          </cell>
          <cell r="E598">
            <v>7896251804695</v>
          </cell>
        </row>
        <row r="599">
          <cell r="D599">
            <v>660358</v>
          </cell>
          <cell r="E599">
            <v>7896251804343</v>
          </cell>
        </row>
        <row r="600">
          <cell r="D600">
            <v>660359</v>
          </cell>
          <cell r="E600">
            <v>7896251804695</v>
          </cell>
        </row>
        <row r="601">
          <cell r="D601">
            <v>660360</v>
          </cell>
          <cell r="E601">
            <v>7896251804701</v>
          </cell>
        </row>
        <row r="602">
          <cell r="D602">
            <v>660361</v>
          </cell>
          <cell r="E602">
            <v>7896251804701</v>
          </cell>
        </row>
        <row r="603">
          <cell r="D603">
            <v>660282</v>
          </cell>
          <cell r="E603">
            <v>7896251804374</v>
          </cell>
        </row>
        <row r="604">
          <cell r="D604">
            <v>660284</v>
          </cell>
          <cell r="E604">
            <v>7896251802202</v>
          </cell>
        </row>
        <row r="605">
          <cell r="D605">
            <v>660306</v>
          </cell>
          <cell r="E605">
            <v>7896251803575</v>
          </cell>
        </row>
        <row r="606">
          <cell r="D606">
            <v>660319</v>
          </cell>
          <cell r="E606">
            <v>7896251804343</v>
          </cell>
        </row>
        <row r="607">
          <cell r="D607">
            <v>660320</v>
          </cell>
          <cell r="E607">
            <v>7896251804350</v>
          </cell>
        </row>
        <row r="608">
          <cell r="D608">
            <v>660321</v>
          </cell>
          <cell r="E608">
            <v>7896251804367</v>
          </cell>
        </row>
        <row r="609">
          <cell r="D609">
            <v>660326</v>
          </cell>
          <cell r="E609">
            <v>7896251804480</v>
          </cell>
        </row>
        <row r="610">
          <cell r="D610">
            <v>660328</v>
          </cell>
          <cell r="E610">
            <v>7896251804442</v>
          </cell>
        </row>
        <row r="611">
          <cell r="D611">
            <v>660356</v>
          </cell>
          <cell r="E611">
            <v>7896251804695</v>
          </cell>
        </row>
        <row r="612">
          <cell r="D612">
            <v>660358</v>
          </cell>
          <cell r="E612">
            <v>7896251804343</v>
          </cell>
        </row>
        <row r="613">
          <cell r="D613">
            <v>660359</v>
          </cell>
          <cell r="E613">
            <v>7896251804695</v>
          </cell>
        </row>
        <row r="614">
          <cell r="D614">
            <v>660360</v>
          </cell>
          <cell r="E614">
            <v>7896251804701</v>
          </cell>
        </row>
        <row r="615">
          <cell r="D615">
            <v>660361</v>
          </cell>
          <cell r="E615">
            <v>7896251804701</v>
          </cell>
        </row>
        <row r="616">
          <cell r="D616">
            <v>660282</v>
          </cell>
          <cell r="E616">
            <v>7896251804374</v>
          </cell>
        </row>
        <row r="617">
          <cell r="D617">
            <v>660284</v>
          </cell>
          <cell r="E617">
            <v>7896251802202</v>
          </cell>
        </row>
        <row r="618">
          <cell r="D618">
            <v>660306</v>
          </cell>
          <cell r="E618">
            <v>7896251803575</v>
          </cell>
        </row>
        <row r="619">
          <cell r="D619">
            <v>660319</v>
          </cell>
          <cell r="E619">
            <v>7896251804343</v>
          </cell>
        </row>
        <row r="620">
          <cell r="D620">
            <v>660320</v>
          </cell>
          <cell r="E620">
            <v>7896251804350</v>
          </cell>
        </row>
        <row r="621">
          <cell r="D621">
            <v>660321</v>
          </cell>
          <cell r="E621">
            <v>7896251804367</v>
          </cell>
        </row>
        <row r="622">
          <cell r="D622">
            <v>660326</v>
          </cell>
          <cell r="E622">
            <v>7896251804480</v>
          </cell>
        </row>
        <row r="623">
          <cell r="D623">
            <v>660328</v>
          </cell>
          <cell r="E623">
            <v>7896251804442</v>
          </cell>
        </row>
        <row r="624">
          <cell r="D624">
            <v>660356</v>
          </cell>
          <cell r="E624">
            <v>7896251804695</v>
          </cell>
        </row>
        <row r="625">
          <cell r="D625">
            <v>660358</v>
          </cell>
          <cell r="E625">
            <v>7896251804343</v>
          </cell>
        </row>
        <row r="626">
          <cell r="D626">
            <v>660359</v>
          </cell>
          <cell r="E626">
            <v>7896251804695</v>
          </cell>
        </row>
        <row r="627">
          <cell r="D627">
            <v>660360</v>
          </cell>
          <cell r="E627">
            <v>7896251804701</v>
          </cell>
        </row>
        <row r="628">
          <cell r="D628">
            <v>660361</v>
          </cell>
          <cell r="E628">
            <v>7896251804701</v>
          </cell>
        </row>
        <row r="629">
          <cell r="D629">
            <v>660282</v>
          </cell>
          <cell r="E629">
            <v>7896251804374</v>
          </cell>
        </row>
        <row r="630">
          <cell r="D630">
            <v>660284</v>
          </cell>
          <cell r="E630">
            <v>7896251802202</v>
          </cell>
        </row>
        <row r="631">
          <cell r="D631">
            <v>660306</v>
          </cell>
          <cell r="E631">
            <v>7896251803575</v>
          </cell>
        </row>
        <row r="632">
          <cell r="D632">
            <v>660319</v>
          </cell>
          <cell r="E632">
            <v>7896251804343</v>
          </cell>
        </row>
        <row r="633">
          <cell r="D633">
            <v>660320</v>
          </cell>
          <cell r="E633">
            <v>7896251804350</v>
          </cell>
        </row>
        <row r="634">
          <cell r="D634">
            <v>660321</v>
          </cell>
          <cell r="E634">
            <v>7896251804367</v>
          </cell>
        </row>
        <row r="635">
          <cell r="D635">
            <v>660326</v>
          </cell>
          <cell r="E635">
            <v>7896251804480</v>
          </cell>
        </row>
        <row r="636">
          <cell r="D636">
            <v>660328</v>
          </cell>
          <cell r="E636">
            <v>7896251804442</v>
          </cell>
        </row>
        <row r="637">
          <cell r="D637">
            <v>660356</v>
          </cell>
          <cell r="E637">
            <v>7896251804695</v>
          </cell>
        </row>
        <row r="638">
          <cell r="D638">
            <v>660358</v>
          </cell>
          <cell r="E638">
            <v>7896251804343</v>
          </cell>
        </row>
        <row r="639">
          <cell r="D639">
            <v>660359</v>
          </cell>
          <cell r="E639">
            <v>7896251804695</v>
          </cell>
        </row>
        <row r="640">
          <cell r="D640">
            <v>660360</v>
          </cell>
          <cell r="E640">
            <v>7896251804701</v>
          </cell>
        </row>
        <row r="641">
          <cell r="D641">
            <v>660361</v>
          </cell>
          <cell r="E641">
            <v>7896251804701</v>
          </cell>
        </row>
        <row r="642">
          <cell r="D642">
            <v>660282</v>
          </cell>
          <cell r="E642">
            <v>7896251804374</v>
          </cell>
        </row>
        <row r="643">
          <cell r="D643">
            <v>660284</v>
          </cell>
          <cell r="E643">
            <v>7896251802202</v>
          </cell>
        </row>
        <row r="644">
          <cell r="D644">
            <v>660306</v>
          </cell>
          <cell r="E644">
            <v>7896251803575</v>
          </cell>
        </row>
        <row r="645">
          <cell r="D645">
            <v>660319</v>
          </cell>
          <cell r="E645">
            <v>7896251804343</v>
          </cell>
        </row>
        <row r="646">
          <cell r="D646">
            <v>660320</v>
          </cell>
          <cell r="E646">
            <v>7896251804350</v>
          </cell>
        </row>
        <row r="647">
          <cell r="D647">
            <v>660321</v>
          </cell>
          <cell r="E647">
            <v>7896251804367</v>
          </cell>
        </row>
        <row r="648">
          <cell r="D648">
            <v>660326</v>
          </cell>
          <cell r="E648">
            <v>7896251804480</v>
          </cell>
        </row>
        <row r="649">
          <cell r="D649">
            <v>660328</v>
          </cell>
          <cell r="E649">
            <v>7896251804442</v>
          </cell>
        </row>
        <row r="650">
          <cell r="D650">
            <v>660356</v>
          </cell>
          <cell r="E650">
            <v>7896251804695</v>
          </cell>
        </row>
        <row r="651">
          <cell r="D651">
            <v>660358</v>
          </cell>
          <cell r="E651">
            <v>7896251804343</v>
          </cell>
        </row>
        <row r="652">
          <cell r="D652">
            <v>660359</v>
          </cell>
          <cell r="E652">
            <v>7896251804695</v>
          </cell>
        </row>
        <row r="653">
          <cell r="D653">
            <v>660360</v>
          </cell>
          <cell r="E653">
            <v>7896251804701</v>
          </cell>
        </row>
        <row r="654">
          <cell r="D654">
            <v>660361</v>
          </cell>
          <cell r="E654">
            <v>7896251804701</v>
          </cell>
        </row>
        <row r="655">
          <cell r="D655">
            <v>660282</v>
          </cell>
          <cell r="E655">
            <v>7896251804374</v>
          </cell>
        </row>
        <row r="656">
          <cell r="D656">
            <v>660284</v>
          </cell>
          <cell r="E656">
            <v>7896251802202</v>
          </cell>
        </row>
        <row r="657">
          <cell r="D657">
            <v>660306</v>
          </cell>
          <cell r="E657">
            <v>7896251803575</v>
          </cell>
        </row>
        <row r="658">
          <cell r="D658">
            <v>660319</v>
          </cell>
          <cell r="E658">
            <v>7896251804343</v>
          </cell>
        </row>
        <row r="659">
          <cell r="D659">
            <v>660320</v>
          </cell>
          <cell r="E659">
            <v>7896251804350</v>
          </cell>
        </row>
        <row r="660">
          <cell r="D660">
            <v>660321</v>
          </cell>
          <cell r="E660">
            <v>7896251804367</v>
          </cell>
        </row>
        <row r="661">
          <cell r="D661">
            <v>660326</v>
          </cell>
          <cell r="E661">
            <v>7896251804480</v>
          </cell>
        </row>
        <row r="662">
          <cell r="D662">
            <v>660328</v>
          </cell>
          <cell r="E662">
            <v>7896251804442</v>
          </cell>
        </row>
        <row r="663">
          <cell r="D663">
            <v>660356</v>
          </cell>
          <cell r="E663">
            <v>7896251804695</v>
          </cell>
        </row>
        <row r="664">
          <cell r="D664">
            <v>660358</v>
          </cell>
          <cell r="E664">
            <v>7896251804343</v>
          </cell>
        </row>
        <row r="665">
          <cell r="D665">
            <v>660359</v>
          </cell>
          <cell r="E665">
            <v>7896251804695</v>
          </cell>
        </row>
        <row r="666">
          <cell r="D666">
            <v>660360</v>
          </cell>
          <cell r="E666">
            <v>7896251804701</v>
          </cell>
        </row>
        <row r="667">
          <cell r="D667">
            <v>660361</v>
          </cell>
          <cell r="E667">
            <v>7896251804701</v>
          </cell>
        </row>
        <row r="668">
          <cell r="D668">
            <v>660282</v>
          </cell>
          <cell r="E668">
            <v>7896251804374</v>
          </cell>
        </row>
        <row r="669">
          <cell r="D669">
            <v>660284</v>
          </cell>
          <cell r="E669">
            <v>7896251802202</v>
          </cell>
        </row>
        <row r="670">
          <cell r="D670">
            <v>660306</v>
          </cell>
          <cell r="E670">
            <v>7896251803575</v>
          </cell>
        </row>
        <row r="671">
          <cell r="D671">
            <v>660319</v>
          </cell>
          <cell r="E671">
            <v>7896251804343</v>
          </cell>
        </row>
        <row r="672">
          <cell r="D672">
            <v>660320</v>
          </cell>
          <cell r="E672">
            <v>7896251804350</v>
          </cell>
        </row>
        <row r="673">
          <cell r="D673">
            <v>660321</v>
          </cell>
          <cell r="E673">
            <v>7896251804367</v>
          </cell>
        </row>
        <row r="674">
          <cell r="D674">
            <v>660326</v>
          </cell>
          <cell r="E674">
            <v>7896251804480</v>
          </cell>
        </row>
        <row r="675">
          <cell r="D675">
            <v>660328</v>
          </cell>
          <cell r="E675">
            <v>7896251804442</v>
          </cell>
        </row>
        <row r="676">
          <cell r="D676">
            <v>660356</v>
          </cell>
          <cell r="E676">
            <v>7896251804695</v>
          </cell>
        </row>
        <row r="677">
          <cell r="D677">
            <v>660358</v>
          </cell>
          <cell r="E677">
            <v>7896251804343</v>
          </cell>
        </row>
        <row r="678">
          <cell r="D678">
            <v>660359</v>
          </cell>
          <cell r="E678">
            <v>7896251804695</v>
          </cell>
        </row>
        <row r="679">
          <cell r="D679">
            <v>660360</v>
          </cell>
          <cell r="E679">
            <v>7896251804701</v>
          </cell>
        </row>
        <row r="680">
          <cell r="D680">
            <v>660361</v>
          </cell>
          <cell r="E680">
            <v>7896251804701</v>
          </cell>
        </row>
        <row r="681">
          <cell r="D681">
            <v>660282</v>
          </cell>
          <cell r="E681">
            <v>7896251804374</v>
          </cell>
        </row>
        <row r="682">
          <cell r="D682">
            <v>660284</v>
          </cell>
          <cell r="E682">
            <v>7896251802202</v>
          </cell>
        </row>
        <row r="683">
          <cell r="D683">
            <v>660306</v>
          </cell>
          <cell r="E683">
            <v>7896251803575</v>
          </cell>
        </row>
        <row r="684">
          <cell r="D684">
            <v>660319</v>
          </cell>
          <cell r="E684">
            <v>7896251804343</v>
          </cell>
        </row>
        <row r="685">
          <cell r="D685">
            <v>660320</v>
          </cell>
          <cell r="E685">
            <v>7896251804350</v>
          </cell>
        </row>
        <row r="686">
          <cell r="D686">
            <v>660321</v>
          </cell>
          <cell r="E686">
            <v>7896251804367</v>
          </cell>
        </row>
        <row r="687">
          <cell r="D687">
            <v>660326</v>
          </cell>
          <cell r="E687">
            <v>7896251804480</v>
          </cell>
        </row>
        <row r="688">
          <cell r="D688">
            <v>660328</v>
          </cell>
          <cell r="E688">
            <v>7896251804442</v>
          </cell>
        </row>
        <row r="689">
          <cell r="D689">
            <v>660356</v>
          </cell>
          <cell r="E689">
            <v>7896251804695</v>
          </cell>
        </row>
        <row r="690">
          <cell r="D690">
            <v>660358</v>
          </cell>
          <cell r="E690">
            <v>7896251804343</v>
          </cell>
        </row>
        <row r="691">
          <cell r="D691">
            <v>660359</v>
          </cell>
          <cell r="E691">
            <v>7896251804695</v>
          </cell>
        </row>
        <row r="692">
          <cell r="D692">
            <v>660360</v>
          </cell>
          <cell r="E692">
            <v>7896251804701</v>
          </cell>
        </row>
        <row r="693">
          <cell r="D693">
            <v>660361</v>
          </cell>
          <cell r="E693">
            <v>7896251804701</v>
          </cell>
        </row>
        <row r="694">
          <cell r="D694">
            <v>660282</v>
          </cell>
          <cell r="E694">
            <v>7896251804374</v>
          </cell>
        </row>
        <row r="695">
          <cell r="D695">
            <v>660284</v>
          </cell>
          <cell r="E695">
            <v>7896251802202</v>
          </cell>
        </row>
        <row r="696">
          <cell r="D696">
            <v>660306</v>
          </cell>
          <cell r="E696">
            <v>7896251803575</v>
          </cell>
        </row>
        <row r="697">
          <cell r="D697">
            <v>660319</v>
          </cell>
          <cell r="E697">
            <v>7896251804343</v>
          </cell>
        </row>
        <row r="698">
          <cell r="D698">
            <v>660320</v>
          </cell>
          <cell r="E698">
            <v>7896251804350</v>
          </cell>
        </row>
        <row r="699">
          <cell r="D699">
            <v>660321</v>
          </cell>
          <cell r="E699">
            <v>7896251804367</v>
          </cell>
        </row>
        <row r="700">
          <cell r="D700">
            <v>660326</v>
          </cell>
          <cell r="E700">
            <v>7896251804480</v>
          </cell>
        </row>
        <row r="701">
          <cell r="D701">
            <v>660328</v>
          </cell>
          <cell r="E701">
            <v>7896251804442</v>
          </cell>
        </row>
        <row r="702">
          <cell r="D702">
            <v>660356</v>
          </cell>
          <cell r="E702">
            <v>7896251804695</v>
          </cell>
        </row>
        <row r="703">
          <cell r="D703">
            <v>660358</v>
          </cell>
          <cell r="E703">
            <v>7896251804343</v>
          </cell>
        </row>
        <row r="704">
          <cell r="D704">
            <v>660359</v>
          </cell>
          <cell r="E704">
            <v>7896251804695</v>
          </cell>
        </row>
        <row r="705">
          <cell r="D705">
            <v>660360</v>
          </cell>
          <cell r="E705">
            <v>7896251804701</v>
          </cell>
        </row>
        <row r="706">
          <cell r="D706">
            <v>660361</v>
          </cell>
          <cell r="E706">
            <v>7896251804701</v>
          </cell>
        </row>
        <row r="707">
          <cell r="D707">
            <v>660367</v>
          </cell>
          <cell r="E707">
            <v>7896251804787</v>
          </cell>
        </row>
        <row r="708">
          <cell r="D708">
            <v>660367</v>
          </cell>
          <cell r="E708">
            <v>7896251804787</v>
          </cell>
        </row>
        <row r="709">
          <cell r="D709">
            <v>660367</v>
          </cell>
          <cell r="E709">
            <v>7896251804787</v>
          </cell>
        </row>
        <row r="710">
          <cell r="D710">
            <v>660367</v>
          </cell>
          <cell r="E710">
            <v>7896251804787</v>
          </cell>
        </row>
        <row r="711">
          <cell r="D711">
            <v>660367</v>
          </cell>
          <cell r="E711">
            <v>7896251804787</v>
          </cell>
        </row>
        <row r="712">
          <cell r="D712">
            <v>660367</v>
          </cell>
          <cell r="E712">
            <v>7896251804787</v>
          </cell>
        </row>
        <row r="713">
          <cell r="D713">
            <v>660367</v>
          </cell>
          <cell r="E713">
            <v>7896251804787</v>
          </cell>
        </row>
        <row r="714">
          <cell r="D714">
            <v>660367</v>
          </cell>
          <cell r="E714">
            <v>7896251804787</v>
          </cell>
        </row>
        <row r="715">
          <cell r="D715">
            <v>660367</v>
          </cell>
          <cell r="E715">
            <v>7896251804787</v>
          </cell>
        </row>
        <row r="716">
          <cell r="D716">
            <v>660367</v>
          </cell>
          <cell r="E716">
            <v>7896251804787</v>
          </cell>
        </row>
        <row r="717">
          <cell r="D717">
            <v>660367</v>
          </cell>
          <cell r="E717">
            <v>7896251804787</v>
          </cell>
        </row>
        <row r="718">
          <cell r="D718">
            <v>660368</v>
          </cell>
          <cell r="E718">
            <v>7896251804794</v>
          </cell>
        </row>
        <row r="719">
          <cell r="D719">
            <v>660368</v>
          </cell>
          <cell r="E719">
            <v>7896251804794</v>
          </cell>
        </row>
        <row r="720">
          <cell r="D720">
            <v>660368</v>
          </cell>
          <cell r="E720">
            <v>7896251804794</v>
          </cell>
        </row>
        <row r="721">
          <cell r="D721">
            <v>660368</v>
          </cell>
          <cell r="E721">
            <v>7896251804794</v>
          </cell>
        </row>
        <row r="722">
          <cell r="D722">
            <v>660368</v>
          </cell>
          <cell r="E722">
            <v>7896251804794</v>
          </cell>
        </row>
        <row r="723">
          <cell r="D723">
            <v>660368</v>
          </cell>
          <cell r="E723">
            <v>7896251804794</v>
          </cell>
        </row>
        <row r="724">
          <cell r="D724">
            <v>660368</v>
          </cell>
          <cell r="E724">
            <v>7896251804794</v>
          </cell>
        </row>
        <row r="725">
          <cell r="D725">
            <v>660368</v>
          </cell>
          <cell r="E725">
            <v>7896251804794</v>
          </cell>
        </row>
        <row r="726">
          <cell r="D726">
            <v>660368</v>
          </cell>
          <cell r="E726">
            <v>7896251804794</v>
          </cell>
        </row>
        <row r="727">
          <cell r="D727">
            <v>660368</v>
          </cell>
          <cell r="E727">
            <v>7896251804794</v>
          </cell>
        </row>
        <row r="728">
          <cell r="D728">
            <v>660368</v>
          </cell>
          <cell r="E728">
            <v>7896251804794</v>
          </cell>
        </row>
        <row r="729">
          <cell r="D729">
            <v>639138</v>
          </cell>
          <cell r="E729">
            <v>7896015591113</v>
          </cell>
        </row>
        <row r="730">
          <cell r="D730">
            <v>639138</v>
          </cell>
          <cell r="E730">
            <v>7896015591113</v>
          </cell>
        </row>
        <row r="731">
          <cell r="D731">
            <v>639138</v>
          </cell>
          <cell r="E731">
            <v>7896015591113</v>
          </cell>
        </row>
        <row r="732">
          <cell r="D732">
            <v>639138</v>
          </cell>
          <cell r="E732">
            <v>7896015591113</v>
          </cell>
        </row>
        <row r="733">
          <cell r="D733">
            <v>639138</v>
          </cell>
          <cell r="E733">
            <v>7896015591113</v>
          </cell>
        </row>
        <row r="734">
          <cell r="D734">
            <v>639138</v>
          </cell>
          <cell r="E734">
            <v>7896015591113</v>
          </cell>
        </row>
        <row r="735">
          <cell r="D735">
            <v>639138</v>
          </cell>
          <cell r="E735">
            <v>7896015591113</v>
          </cell>
        </row>
        <row r="736">
          <cell r="D736">
            <v>639138</v>
          </cell>
          <cell r="E736">
            <v>7896015591113</v>
          </cell>
        </row>
        <row r="737">
          <cell r="D737">
            <v>639138</v>
          </cell>
          <cell r="E737">
            <v>7896015591113</v>
          </cell>
        </row>
        <row r="738">
          <cell r="D738">
            <v>639138</v>
          </cell>
          <cell r="E738">
            <v>7896015591113</v>
          </cell>
        </row>
        <row r="739">
          <cell r="D739">
            <v>639138</v>
          </cell>
          <cell r="E739">
            <v>7896015591113</v>
          </cell>
        </row>
        <row r="740">
          <cell r="D740">
            <v>639768</v>
          </cell>
          <cell r="E740">
            <v>7896015591007</v>
          </cell>
        </row>
        <row r="741">
          <cell r="D741">
            <v>639768</v>
          </cell>
          <cell r="E741">
            <v>7896015591007</v>
          </cell>
        </row>
        <row r="742">
          <cell r="D742">
            <v>639768</v>
          </cell>
          <cell r="E742">
            <v>7896015591007</v>
          </cell>
        </row>
        <row r="743">
          <cell r="D743">
            <v>639768</v>
          </cell>
          <cell r="E743">
            <v>7896015591007</v>
          </cell>
        </row>
        <row r="744">
          <cell r="D744">
            <v>639768</v>
          </cell>
          <cell r="E744">
            <v>7896015591007</v>
          </cell>
        </row>
        <row r="745">
          <cell r="D745">
            <v>639768</v>
          </cell>
          <cell r="E745">
            <v>7896015591007</v>
          </cell>
        </row>
        <row r="746">
          <cell r="D746">
            <v>639768</v>
          </cell>
          <cell r="E746">
            <v>7896015591007</v>
          </cell>
        </row>
        <row r="747">
          <cell r="D747">
            <v>639768</v>
          </cell>
          <cell r="E747">
            <v>7896015591007</v>
          </cell>
        </row>
        <row r="748">
          <cell r="D748">
            <v>639768</v>
          </cell>
          <cell r="E748">
            <v>7896015591007</v>
          </cell>
        </row>
        <row r="749">
          <cell r="D749">
            <v>639768</v>
          </cell>
          <cell r="E749">
            <v>7896015591007</v>
          </cell>
        </row>
        <row r="750">
          <cell r="D750">
            <v>639768</v>
          </cell>
          <cell r="E750">
            <v>7896015591007</v>
          </cell>
        </row>
        <row r="751">
          <cell r="D751">
            <v>640112</v>
          </cell>
          <cell r="E751">
            <v>7896261014497</v>
          </cell>
        </row>
        <row r="752">
          <cell r="D752">
            <v>640115</v>
          </cell>
          <cell r="E752">
            <v>7896261015500</v>
          </cell>
        </row>
        <row r="753">
          <cell r="D753">
            <v>640114</v>
          </cell>
          <cell r="E753">
            <v>7896261015043</v>
          </cell>
        </row>
        <row r="754">
          <cell r="D754">
            <v>640112</v>
          </cell>
          <cell r="E754">
            <v>7896261014497</v>
          </cell>
        </row>
        <row r="755">
          <cell r="D755">
            <v>640115</v>
          </cell>
          <cell r="E755">
            <v>7896261015500</v>
          </cell>
        </row>
        <row r="756">
          <cell r="D756">
            <v>640114</v>
          </cell>
          <cell r="E756">
            <v>7896261015043</v>
          </cell>
        </row>
        <row r="757">
          <cell r="D757">
            <v>640112</v>
          </cell>
          <cell r="E757">
            <v>7896261014497</v>
          </cell>
        </row>
        <row r="758">
          <cell r="D758">
            <v>640115</v>
          </cell>
          <cell r="E758">
            <v>7896261015500</v>
          </cell>
        </row>
        <row r="759">
          <cell r="D759">
            <v>640114</v>
          </cell>
          <cell r="E759">
            <v>7896261015043</v>
          </cell>
        </row>
        <row r="760">
          <cell r="D760">
            <v>640112</v>
          </cell>
          <cell r="E760">
            <v>7896261014497</v>
          </cell>
        </row>
        <row r="761">
          <cell r="D761">
            <v>640115</v>
          </cell>
          <cell r="E761">
            <v>7896261015500</v>
          </cell>
        </row>
        <row r="762">
          <cell r="D762">
            <v>640114</v>
          </cell>
          <cell r="E762">
            <v>7896261015043</v>
          </cell>
        </row>
        <row r="763">
          <cell r="D763">
            <v>640112</v>
          </cell>
          <cell r="E763">
            <v>7896261014497</v>
          </cell>
        </row>
        <row r="764">
          <cell r="D764">
            <v>640115</v>
          </cell>
          <cell r="E764">
            <v>7896261015500</v>
          </cell>
        </row>
        <row r="765">
          <cell r="D765">
            <v>640114</v>
          </cell>
          <cell r="E765">
            <v>7896261015043</v>
          </cell>
        </row>
        <row r="766">
          <cell r="D766">
            <v>640112</v>
          </cell>
          <cell r="E766">
            <v>7896261014497</v>
          </cell>
        </row>
        <row r="767">
          <cell r="D767">
            <v>640115</v>
          </cell>
          <cell r="E767">
            <v>7896261015500</v>
          </cell>
        </row>
        <row r="768">
          <cell r="D768">
            <v>640114</v>
          </cell>
          <cell r="E768">
            <v>7896261015043</v>
          </cell>
        </row>
        <row r="769">
          <cell r="D769">
            <v>640112</v>
          </cell>
          <cell r="E769">
            <v>7896261014497</v>
          </cell>
        </row>
        <row r="770">
          <cell r="D770">
            <v>640115</v>
          </cell>
          <cell r="E770">
            <v>7896261015500</v>
          </cell>
        </row>
        <row r="771">
          <cell r="D771">
            <v>640114</v>
          </cell>
          <cell r="E771">
            <v>7896261015043</v>
          </cell>
        </row>
        <row r="772">
          <cell r="D772">
            <v>640112</v>
          </cell>
          <cell r="E772">
            <v>7896261014497</v>
          </cell>
        </row>
        <row r="773">
          <cell r="D773">
            <v>640115</v>
          </cell>
          <cell r="E773">
            <v>7896261015500</v>
          </cell>
        </row>
        <row r="774">
          <cell r="D774">
            <v>640114</v>
          </cell>
          <cell r="E774">
            <v>7896261015043</v>
          </cell>
        </row>
        <row r="775">
          <cell r="D775">
            <v>640112</v>
          </cell>
          <cell r="E775">
            <v>7896261014497</v>
          </cell>
        </row>
        <row r="776">
          <cell r="D776">
            <v>640115</v>
          </cell>
          <cell r="E776">
            <v>7896261015500</v>
          </cell>
        </row>
        <row r="777">
          <cell r="D777">
            <v>640114</v>
          </cell>
          <cell r="E777">
            <v>7896261015043</v>
          </cell>
        </row>
        <row r="778">
          <cell r="D778">
            <v>640112</v>
          </cell>
          <cell r="E778">
            <v>7896261014497</v>
          </cell>
        </row>
        <row r="779">
          <cell r="D779">
            <v>640115</v>
          </cell>
          <cell r="E779">
            <v>7896261015500</v>
          </cell>
        </row>
        <row r="780">
          <cell r="D780">
            <v>640114</v>
          </cell>
          <cell r="E780">
            <v>7896261015043</v>
          </cell>
        </row>
        <row r="781">
          <cell r="D781">
            <v>640112</v>
          </cell>
          <cell r="E781">
            <v>7896261014497</v>
          </cell>
        </row>
        <row r="782">
          <cell r="D782">
            <v>640115</v>
          </cell>
          <cell r="E782">
            <v>7896261015500</v>
          </cell>
        </row>
        <row r="783">
          <cell r="D783">
            <v>640114</v>
          </cell>
          <cell r="E783">
            <v>7896261015043</v>
          </cell>
        </row>
        <row r="784">
          <cell r="D784">
            <v>660371</v>
          </cell>
          <cell r="E784">
            <v>7896251804831</v>
          </cell>
        </row>
        <row r="785">
          <cell r="D785">
            <v>660371</v>
          </cell>
          <cell r="E785">
            <v>7896251804831</v>
          </cell>
        </row>
        <row r="786">
          <cell r="D786">
            <v>660371</v>
          </cell>
          <cell r="E786">
            <v>7896251804831</v>
          </cell>
        </row>
        <row r="787">
          <cell r="D787">
            <v>660371</v>
          </cell>
          <cell r="E787">
            <v>7896251804831</v>
          </cell>
        </row>
        <row r="788">
          <cell r="D788">
            <v>660371</v>
          </cell>
          <cell r="E788">
            <v>7896251804831</v>
          </cell>
        </row>
        <row r="789">
          <cell r="D789">
            <v>660371</v>
          </cell>
          <cell r="E789">
            <v>7896251804831</v>
          </cell>
        </row>
        <row r="790">
          <cell r="D790">
            <v>660371</v>
          </cell>
          <cell r="E790">
            <v>7896251804831</v>
          </cell>
        </row>
        <row r="791">
          <cell r="D791">
            <v>660371</v>
          </cell>
          <cell r="E791">
            <v>7896251804831</v>
          </cell>
        </row>
        <row r="792">
          <cell r="D792">
            <v>660371</v>
          </cell>
          <cell r="E792">
            <v>7896251804831</v>
          </cell>
        </row>
        <row r="793">
          <cell r="D793">
            <v>660371</v>
          </cell>
          <cell r="E793">
            <v>7896251804831</v>
          </cell>
        </row>
        <row r="794">
          <cell r="D794">
            <v>660371</v>
          </cell>
          <cell r="E794">
            <v>7896251804831</v>
          </cell>
        </row>
        <row r="795">
          <cell r="D795">
            <v>660369</v>
          </cell>
          <cell r="E795">
            <v>7896251804817</v>
          </cell>
        </row>
        <row r="796">
          <cell r="D796">
            <v>660369</v>
          </cell>
          <cell r="E796">
            <v>7896251804817</v>
          </cell>
        </row>
        <row r="797">
          <cell r="D797">
            <v>660369</v>
          </cell>
          <cell r="E797">
            <v>7896251804817</v>
          </cell>
        </row>
        <row r="798">
          <cell r="D798">
            <v>660369</v>
          </cell>
          <cell r="E798">
            <v>7896251804817</v>
          </cell>
        </row>
        <row r="799">
          <cell r="D799">
            <v>660369</v>
          </cell>
          <cell r="E799">
            <v>7896251804817</v>
          </cell>
        </row>
        <row r="800">
          <cell r="D800">
            <v>660369</v>
          </cell>
          <cell r="E800">
            <v>7896251804817</v>
          </cell>
        </row>
        <row r="801">
          <cell r="D801">
            <v>660369</v>
          </cell>
          <cell r="E801">
            <v>7896251804817</v>
          </cell>
        </row>
        <row r="802">
          <cell r="D802">
            <v>660369</v>
          </cell>
          <cell r="E802">
            <v>7896251804817</v>
          </cell>
        </row>
        <row r="803">
          <cell r="D803">
            <v>660369</v>
          </cell>
          <cell r="E803">
            <v>7896251804817</v>
          </cell>
        </row>
        <row r="804">
          <cell r="D804">
            <v>660369</v>
          </cell>
          <cell r="E804">
            <v>7896251804817</v>
          </cell>
        </row>
        <row r="805">
          <cell r="D805">
            <v>660369</v>
          </cell>
          <cell r="E805">
            <v>7896251804817</v>
          </cell>
        </row>
        <row r="806">
          <cell r="D806">
            <v>660376</v>
          </cell>
          <cell r="E806">
            <v>7896251804909</v>
          </cell>
        </row>
        <row r="807">
          <cell r="D807">
            <v>660376</v>
          </cell>
          <cell r="E807">
            <v>7896251804909</v>
          </cell>
        </row>
        <row r="808">
          <cell r="D808">
            <v>660376</v>
          </cell>
          <cell r="E808">
            <v>7896251804909</v>
          </cell>
        </row>
        <row r="809">
          <cell r="D809">
            <v>660376</v>
          </cell>
          <cell r="E809">
            <v>7896251804909</v>
          </cell>
        </row>
        <row r="810">
          <cell r="D810">
            <v>660376</v>
          </cell>
          <cell r="E810">
            <v>7896251804909</v>
          </cell>
        </row>
        <row r="811">
          <cell r="D811">
            <v>660376</v>
          </cell>
          <cell r="E811">
            <v>7896251804909</v>
          </cell>
        </row>
        <row r="812">
          <cell r="D812">
            <v>660376</v>
          </cell>
          <cell r="E812">
            <v>7896251804909</v>
          </cell>
        </row>
        <row r="813">
          <cell r="D813">
            <v>660376</v>
          </cell>
          <cell r="E813">
            <v>7896251804909</v>
          </cell>
        </row>
        <row r="814">
          <cell r="D814">
            <v>660376</v>
          </cell>
          <cell r="E814">
            <v>7896251804909</v>
          </cell>
        </row>
        <row r="815">
          <cell r="D815">
            <v>660376</v>
          </cell>
          <cell r="E815">
            <v>7896251804909</v>
          </cell>
        </row>
        <row r="816">
          <cell r="D816">
            <v>660376</v>
          </cell>
          <cell r="E816">
            <v>7896251804909</v>
          </cell>
        </row>
        <row r="817">
          <cell r="D817">
            <v>660370</v>
          </cell>
          <cell r="E817">
            <v>7896251804824</v>
          </cell>
        </row>
        <row r="818">
          <cell r="D818">
            <v>660370</v>
          </cell>
          <cell r="E818">
            <v>7896251804824</v>
          </cell>
        </row>
        <row r="819">
          <cell r="D819">
            <v>660370</v>
          </cell>
          <cell r="E819">
            <v>7896251804824</v>
          </cell>
        </row>
        <row r="820">
          <cell r="D820">
            <v>660370</v>
          </cell>
          <cell r="E820">
            <v>7896251804824</v>
          </cell>
        </row>
        <row r="821">
          <cell r="D821">
            <v>660370</v>
          </cell>
          <cell r="E821">
            <v>7896251804824</v>
          </cell>
        </row>
        <row r="822">
          <cell r="D822">
            <v>660370</v>
          </cell>
          <cell r="E822">
            <v>7896251804824</v>
          </cell>
        </row>
        <row r="823">
          <cell r="D823">
            <v>660370</v>
          </cell>
          <cell r="E823">
            <v>7896251804824</v>
          </cell>
        </row>
        <row r="824">
          <cell r="D824">
            <v>660370</v>
          </cell>
          <cell r="E824">
            <v>7896251804824</v>
          </cell>
        </row>
        <row r="825">
          <cell r="D825">
            <v>660370</v>
          </cell>
          <cell r="E825">
            <v>7896251804824</v>
          </cell>
        </row>
        <row r="826">
          <cell r="D826">
            <v>660370</v>
          </cell>
          <cell r="E826">
            <v>7896251804824</v>
          </cell>
        </row>
        <row r="827">
          <cell r="D827">
            <v>660370</v>
          </cell>
          <cell r="E827">
            <v>7896251804824</v>
          </cell>
        </row>
        <row r="828">
          <cell r="D828">
            <v>660374</v>
          </cell>
          <cell r="E828">
            <v>7896251804862</v>
          </cell>
        </row>
        <row r="829">
          <cell r="D829">
            <v>660374</v>
          </cell>
          <cell r="E829">
            <v>7896251804862</v>
          </cell>
        </row>
        <row r="830">
          <cell r="D830">
            <v>660374</v>
          </cell>
          <cell r="E830">
            <v>7896251804862</v>
          </cell>
        </row>
        <row r="831">
          <cell r="D831">
            <v>660374</v>
          </cell>
          <cell r="E831">
            <v>7896251804862</v>
          </cell>
        </row>
        <row r="832">
          <cell r="D832">
            <v>660374</v>
          </cell>
          <cell r="E832">
            <v>7896251804862</v>
          </cell>
        </row>
        <row r="833">
          <cell r="D833">
            <v>660374</v>
          </cell>
          <cell r="E833">
            <v>7896251804862</v>
          </cell>
        </row>
        <row r="834">
          <cell r="D834">
            <v>660374</v>
          </cell>
          <cell r="E834">
            <v>7896251804862</v>
          </cell>
        </row>
        <row r="835">
          <cell r="D835">
            <v>660374</v>
          </cell>
          <cell r="E835">
            <v>7896251804862</v>
          </cell>
        </row>
        <row r="836">
          <cell r="D836">
            <v>660374</v>
          </cell>
          <cell r="E836">
            <v>7896251804862</v>
          </cell>
        </row>
        <row r="837">
          <cell r="D837">
            <v>660374</v>
          </cell>
          <cell r="E837">
            <v>7896251804862</v>
          </cell>
        </row>
        <row r="838">
          <cell r="D838">
            <v>660374</v>
          </cell>
          <cell r="E838">
            <v>7896251804862</v>
          </cell>
        </row>
        <row r="839">
          <cell r="D839">
            <v>660373</v>
          </cell>
          <cell r="E839">
            <v>7856251804855</v>
          </cell>
        </row>
        <row r="840">
          <cell r="D840">
            <v>660373</v>
          </cell>
          <cell r="E840">
            <v>7856251804855</v>
          </cell>
        </row>
        <row r="841">
          <cell r="D841">
            <v>660373</v>
          </cell>
          <cell r="E841">
            <v>7856251804855</v>
          </cell>
        </row>
        <row r="842">
          <cell r="D842">
            <v>660373</v>
          </cell>
          <cell r="E842">
            <v>7856251804855</v>
          </cell>
        </row>
        <row r="843">
          <cell r="D843">
            <v>660373</v>
          </cell>
          <cell r="E843">
            <v>7856251804855</v>
          </cell>
        </row>
        <row r="844">
          <cell r="D844">
            <v>660373</v>
          </cell>
          <cell r="E844">
            <v>7856251804855</v>
          </cell>
        </row>
        <row r="845">
          <cell r="D845">
            <v>660373</v>
          </cell>
          <cell r="E845">
            <v>7856251804855</v>
          </cell>
        </row>
        <row r="846">
          <cell r="D846">
            <v>660373</v>
          </cell>
          <cell r="E846">
            <v>7856251804855</v>
          </cell>
        </row>
        <row r="847">
          <cell r="D847">
            <v>660373</v>
          </cell>
          <cell r="E847">
            <v>7856251804855</v>
          </cell>
        </row>
        <row r="848">
          <cell r="D848">
            <v>660373</v>
          </cell>
          <cell r="E848">
            <v>7856251804855</v>
          </cell>
        </row>
        <row r="849">
          <cell r="D849">
            <v>660373</v>
          </cell>
          <cell r="E849">
            <v>7856251804855</v>
          </cell>
        </row>
        <row r="850">
          <cell r="D850">
            <v>660372</v>
          </cell>
          <cell r="E850">
            <v>7896251804848</v>
          </cell>
        </row>
        <row r="851">
          <cell r="D851">
            <v>660372</v>
          </cell>
          <cell r="E851">
            <v>7896251804848</v>
          </cell>
        </row>
        <row r="852">
          <cell r="D852">
            <v>660372</v>
          </cell>
          <cell r="E852">
            <v>7896251804848</v>
          </cell>
        </row>
        <row r="853">
          <cell r="D853">
            <v>660372</v>
          </cell>
          <cell r="E853">
            <v>7896251804848</v>
          </cell>
        </row>
        <row r="854">
          <cell r="D854">
            <v>660372</v>
          </cell>
          <cell r="E854">
            <v>7896251804848</v>
          </cell>
        </row>
        <row r="855">
          <cell r="D855">
            <v>660372</v>
          </cell>
          <cell r="E855">
            <v>7896251804848</v>
          </cell>
        </row>
        <row r="856">
          <cell r="D856">
            <v>660372</v>
          </cell>
          <cell r="E856">
            <v>7896251804848</v>
          </cell>
        </row>
        <row r="857">
          <cell r="D857">
            <v>660372</v>
          </cell>
          <cell r="E857">
            <v>7896251804848</v>
          </cell>
        </row>
        <row r="858">
          <cell r="D858">
            <v>660372</v>
          </cell>
          <cell r="E858">
            <v>7896251804848</v>
          </cell>
        </row>
        <row r="859">
          <cell r="D859">
            <v>660372</v>
          </cell>
          <cell r="E859">
            <v>7896251804848</v>
          </cell>
        </row>
        <row r="860">
          <cell r="D860">
            <v>660372</v>
          </cell>
          <cell r="E860">
            <v>7896251804848</v>
          </cell>
        </row>
        <row r="861">
          <cell r="D861">
            <v>660375</v>
          </cell>
          <cell r="E861">
            <v>7896251802301</v>
          </cell>
        </row>
        <row r="862">
          <cell r="D862">
            <v>660375</v>
          </cell>
          <cell r="E862">
            <v>7896251802301</v>
          </cell>
        </row>
        <row r="863">
          <cell r="D863">
            <v>660375</v>
          </cell>
          <cell r="E863">
            <v>7896251802301</v>
          </cell>
        </row>
        <row r="864">
          <cell r="D864">
            <v>660375</v>
          </cell>
          <cell r="E864">
            <v>7896251802301</v>
          </cell>
        </row>
        <row r="865">
          <cell r="D865">
            <v>660375</v>
          </cell>
          <cell r="E865">
            <v>7896251802301</v>
          </cell>
        </row>
        <row r="866">
          <cell r="D866">
            <v>660375</v>
          </cell>
          <cell r="E866">
            <v>7896251802301</v>
          </cell>
        </row>
        <row r="867">
          <cell r="D867">
            <v>660375</v>
          </cell>
          <cell r="E867">
            <v>7896251802301</v>
          </cell>
        </row>
        <row r="868">
          <cell r="D868">
            <v>660375</v>
          </cell>
          <cell r="E868">
            <v>7896251802301</v>
          </cell>
        </row>
        <row r="869">
          <cell r="D869">
            <v>660375</v>
          </cell>
          <cell r="E869">
            <v>7896251802301</v>
          </cell>
        </row>
        <row r="870">
          <cell r="D870">
            <v>660375</v>
          </cell>
          <cell r="E870">
            <v>7896251802301</v>
          </cell>
        </row>
        <row r="871">
          <cell r="D871">
            <v>660375</v>
          </cell>
          <cell r="E871">
            <v>7896251802301</v>
          </cell>
        </row>
        <row r="872">
          <cell r="D872">
            <v>639259</v>
          </cell>
          <cell r="E872">
            <v>7896015590970</v>
          </cell>
        </row>
        <row r="873">
          <cell r="D873">
            <v>639259</v>
          </cell>
          <cell r="E873">
            <v>7896015590970</v>
          </cell>
        </row>
        <row r="874">
          <cell r="D874">
            <v>639259</v>
          </cell>
          <cell r="E874">
            <v>7896015590970</v>
          </cell>
        </row>
        <row r="875">
          <cell r="D875">
            <v>639259</v>
          </cell>
          <cell r="E875">
            <v>7896015590970</v>
          </cell>
        </row>
        <row r="876">
          <cell r="D876">
            <v>639259</v>
          </cell>
          <cell r="E876">
            <v>7896015590970</v>
          </cell>
        </row>
        <row r="877">
          <cell r="D877">
            <v>639259</v>
          </cell>
          <cell r="E877">
            <v>7896015590970</v>
          </cell>
        </row>
        <row r="878">
          <cell r="D878">
            <v>639259</v>
          </cell>
          <cell r="E878">
            <v>7896015590970</v>
          </cell>
        </row>
        <row r="879">
          <cell r="D879">
            <v>639259</v>
          </cell>
          <cell r="E879">
            <v>7896015590970</v>
          </cell>
        </row>
        <row r="880">
          <cell r="D880">
            <v>639259</v>
          </cell>
          <cell r="E880">
            <v>7896015590970</v>
          </cell>
        </row>
        <row r="881">
          <cell r="D881">
            <v>639259</v>
          </cell>
          <cell r="E881">
            <v>7896015590970</v>
          </cell>
        </row>
        <row r="882">
          <cell r="D882">
            <v>639259</v>
          </cell>
          <cell r="E882">
            <v>7896015590970</v>
          </cell>
        </row>
        <row r="883">
          <cell r="D883">
            <v>639260</v>
          </cell>
          <cell r="E883" t="str">
            <v>789601 5590987</v>
          </cell>
        </row>
        <row r="884">
          <cell r="D884">
            <v>639260</v>
          </cell>
          <cell r="E884" t="str">
            <v>789601 5590987</v>
          </cell>
        </row>
        <row r="885">
          <cell r="D885">
            <v>639260</v>
          </cell>
          <cell r="E885" t="str">
            <v>789601 5590987</v>
          </cell>
        </row>
        <row r="886">
          <cell r="D886">
            <v>639260</v>
          </cell>
          <cell r="E886" t="str">
            <v>789601 5590987</v>
          </cell>
        </row>
        <row r="887">
          <cell r="D887">
            <v>639260</v>
          </cell>
          <cell r="E887" t="str">
            <v>789601 5590987</v>
          </cell>
        </row>
        <row r="888">
          <cell r="D888">
            <v>639260</v>
          </cell>
          <cell r="E888" t="str">
            <v>789601 5590987</v>
          </cell>
        </row>
        <row r="889">
          <cell r="D889">
            <v>639260</v>
          </cell>
          <cell r="E889" t="str">
            <v>789601 5590987</v>
          </cell>
        </row>
        <row r="890">
          <cell r="D890">
            <v>639260</v>
          </cell>
          <cell r="E890" t="str">
            <v>789601 5590987</v>
          </cell>
        </row>
        <row r="891">
          <cell r="D891">
            <v>639260</v>
          </cell>
          <cell r="E891" t="str">
            <v>789601 5590987</v>
          </cell>
        </row>
        <row r="892">
          <cell r="D892">
            <v>639260</v>
          </cell>
          <cell r="E892" t="str">
            <v>789601 5590987</v>
          </cell>
        </row>
        <row r="893">
          <cell r="D893">
            <v>639260</v>
          </cell>
          <cell r="E893" t="str">
            <v>789601 5590987</v>
          </cell>
        </row>
        <row r="894">
          <cell r="D894">
            <v>639263</v>
          </cell>
          <cell r="E894">
            <v>7896015590956</v>
          </cell>
        </row>
        <row r="895">
          <cell r="D895">
            <v>639263</v>
          </cell>
          <cell r="E895">
            <v>7896015590956</v>
          </cell>
        </row>
        <row r="896">
          <cell r="D896">
            <v>639263</v>
          </cell>
          <cell r="E896">
            <v>7896015590956</v>
          </cell>
        </row>
        <row r="897">
          <cell r="D897">
            <v>639263</v>
          </cell>
          <cell r="E897">
            <v>7896015590956</v>
          </cell>
        </row>
        <row r="898">
          <cell r="D898">
            <v>639263</v>
          </cell>
          <cell r="E898">
            <v>7896015590956</v>
          </cell>
        </row>
        <row r="899">
          <cell r="D899">
            <v>639263</v>
          </cell>
          <cell r="E899">
            <v>7896015590956</v>
          </cell>
        </row>
        <row r="900">
          <cell r="D900">
            <v>639263</v>
          </cell>
          <cell r="E900">
            <v>7896015590956</v>
          </cell>
        </row>
        <row r="901">
          <cell r="D901">
            <v>639263</v>
          </cell>
          <cell r="E901">
            <v>7896015590956</v>
          </cell>
        </row>
        <row r="902">
          <cell r="D902">
            <v>639263</v>
          </cell>
          <cell r="E902">
            <v>7896015590956</v>
          </cell>
        </row>
        <row r="903">
          <cell r="D903">
            <v>639263</v>
          </cell>
          <cell r="E903">
            <v>7896015590956</v>
          </cell>
        </row>
        <row r="904">
          <cell r="D904">
            <v>639263</v>
          </cell>
          <cell r="E904">
            <v>7896015590956</v>
          </cell>
        </row>
        <row r="905">
          <cell r="D905">
            <v>639264</v>
          </cell>
          <cell r="E905">
            <v>7896015590963</v>
          </cell>
        </row>
        <row r="906">
          <cell r="D906">
            <v>639264</v>
          </cell>
          <cell r="E906">
            <v>7896015590963</v>
          </cell>
        </row>
        <row r="907">
          <cell r="D907">
            <v>639264</v>
          </cell>
          <cell r="E907">
            <v>7896015590963</v>
          </cell>
        </row>
        <row r="908">
          <cell r="D908">
            <v>639264</v>
          </cell>
          <cell r="E908">
            <v>7896015590963</v>
          </cell>
        </row>
        <row r="909">
          <cell r="D909">
            <v>639264</v>
          </cell>
          <cell r="E909">
            <v>7896015590963</v>
          </cell>
        </row>
        <row r="910">
          <cell r="D910">
            <v>639264</v>
          </cell>
          <cell r="E910">
            <v>7896015590963</v>
          </cell>
        </row>
        <row r="911">
          <cell r="D911">
            <v>639264</v>
          </cell>
          <cell r="E911">
            <v>7896015590963</v>
          </cell>
        </row>
        <row r="912">
          <cell r="D912">
            <v>639264</v>
          </cell>
          <cell r="E912">
            <v>7896015590963</v>
          </cell>
        </row>
        <row r="913">
          <cell r="D913">
            <v>639264</v>
          </cell>
          <cell r="E913">
            <v>7896015590963</v>
          </cell>
        </row>
        <row r="914">
          <cell r="D914">
            <v>639264</v>
          </cell>
          <cell r="E914">
            <v>7896015590963</v>
          </cell>
        </row>
        <row r="915">
          <cell r="D915">
            <v>639264</v>
          </cell>
          <cell r="E915">
            <v>7896015590963</v>
          </cell>
        </row>
        <row r="916">
          <cell r="D916">
            <v>639261</v>
          </cell>
          <cell r="E916">
            <v>7896015590932</v>
          </cell>
        </row>
        <row r="917">
          <cell r="D917">
            <v>639261</v>
          </cell>
          <cell r="E917">
            <v>7896015590932</v>
          </cell>
        </row>
        <row r="918">
          <cell r="D918">
            <v>639261</v>
          </cell>
          <cell r="E918">
            <v>7896015590932</v>
          </cell>
        </row>
        <row r="919">
          <cell r="D919">
            <v>639261</v>
          </cell>
          <cell r="E919">
            <v>7896015590932</v>
          </cell>
        </row>
        <row r="920">
          <cell r="D920">
            <v>639261</v>
          </cell>
          <cell r="E920">
            <v>7896015590932</v>
          </cell>
        </row>
        <row r="921">
          <cell r="D921">
            <v>639261</v>
          </cell>
          <cell r="E921">
            <v>7896015590932</v>
          </cell>
        </row>
        <row r="922">
          <cell r="D922">
            <v>639261</v>
          </cell>
          <cell r="E922">
            <v>7896015590932</v>
          </cell>
        </row>
        <row r="923">
          <cell r="D923">
            <v>639261</v>
          </cell>
          <cell r="E923">
            <v>7896015590932</v>
          </cell>
        </row>
        <row r="924">
          <cell r="D924">
            <v>639261</v>
          </cell>
          <cell r="E924">
            <v>7896015590932</v>
          </cell>
        </row>
        <row r="925">
          <cell r="D925">
            <v>639261</v>
          </cell>
          <cell r="E925">
            <v>7896015590932</v>
          </cell>
        </row>
        <row r="926">
          <cell r="D926">
            <v>639261</v>
          </cell>
          <cell r="E926">
            <v>7896015590932</v>
          </cell>
        </row>
        <row r="927">
          <cell r="D927">
            <v>639262</v>
          </cell>
          <cell r="E927">
            <v>7896015590949</v>
          </cell>
        </row>
        <row r="928">
          <cell r="D928">
            <v>639262</v>
          </cell>
          <cell r="E928">
            <v>7896015590949</v>
          </cell>
        </row>
        <row r="929">
          <cell r="D929">
            <v>639262</v>
          </cell>
          <cell r="E929">
            <v>7896015590949</v>
          </cell>
        </row>
        <row r="930">
          <cell r="D930">
            <v>639262</v>
          </cell>
          <cell r="E930">
            <v>7896015590949</v>
          </cell>
        </row>
        <row r="931">
          <cell r="D931">
            <v>639262</v>
          </cell>
          <cell r="E931">
            <v>7896015590949</v>
          </cell>
        </row>
        <row r="932">
          <cell r="D932">
            <v>639262</v>
          </cell>
          <cell r="E932">
            <v>7896015590949</v>
          </cell>
        </row>
        <row r="933">
          <cell r="D933">
            <v>639262</v>
          </cell>
          <cell r="E933">
            <v>7896015590949</v>
          </cell>
        </row>
        <row r="934">
          <cell r="D934">
            <v>639262</v>
          </cell>
          <cell r="E934">
            <v>7896015590949</v>
          </cell>
        </row>
        <row r="935">
          <cell r="D935">
            <v>639262</v>
          </cell>
          <cell r="E935">
            <v>7896015590949</v>
          </cell>
        </row>
        <row r="936">
          <cell r="D936">
            <v>639262</v>
          </cell>
          <cell r="E936">
            <v>7896015590949</v>
          </cell>
        </row>
        <row r="937">
          <cell r="D937">
            <v>639262</v>
          </cell>
          <cell r="E937">
            <v>7896015590949</v>
          </cell>
        </row>
        <row r="938">
          <cell r="D938">
            <v>639135</v>
          </cell>
          <cell r="E938">
            <v>7896015590994</v>
          </cell>
        </row>
        <row r="939">
          <cell r="D939">
            <v>639135</v>
          </cell>
          <cell r="E939">
            <v>7896015590994</v>
          </cell>
        </row>
        <row r="940">
          <cell r="D940">
            <v>639135</v>
          </cell>
          <cell r="E940">
            <v>7896015590994</v>
          </cell>
        </row>
        <row r="941">
          <cell r="D941">
            <v>639135</v>
          </cell>
          <cell r="E941">
            <v>7896015590994</v>
          </cell>
        </row>
        <row r="942">
          <cell r="D942">
            <v>639135</v>
          </cell>
          <cell r="E942">
            <v>7896015590994</v>
          </cell>
        </row>
        <row r="943">
          <cell r="D943">
            <v>639135</v>
          </cell>
          <cell r="E943">
            <v>7896015590994</v>
          </cell>
        </row>
        <row r="944">
          <cell r="D944">
            <v>639135</v>
          </cell>
          <cell r="E944">
            <v>7896015590994</v>
          </cell>
        </row>
        <row r="945">
          <cell r="D945">
            <v>639135</v>
          </cell>
          <cell r="E945">
            <v>7896015590994</v>
          </cell>
        </row>
        <row r="946">
          <cell r="D946">
            <v>639135</v>
          </cell>
          <cell r="E946">
            <v>7896015590994</v>
          </cell>
        </row>
        <row r="947">
          <cell r="D947">
            <v>639135</v>
          </cell>
          <cell r="E947">
            <v>7896015590994</v>
          </cell>
        </row>
        <row r="948">
          <cell r="D948">
            <v>639135</v>
          </cell>
          <cell r="E948">
            <v>7896015590994</v>
          </cell>
        </row>
        <row r="949">
          <cell r="D949">
            <v>639137</v>
          </cell>
          <cell r="E949">
            <v>7896015530105</v>
          </cell>
        </row>
        <row r="950">
          <cell r="D950">
            <v>639137</v>
          </cell>
          <cell r="E950">
            <v>7896015530105</v>
          </cell>
        </row>
        <row r="951">
          <cell r="D951">
            <v>639137</v>
          </cell>
          <cell r="E951">
            <v>7896015530105</v>
          </cell>
        </row>
        <row r="952">
          <cell r="D952">
            <v>639137</v>
          </cell>
          <cell r="E952">
            <v>7896015530105</v>
          </cell>
        </row>
        <row r="953">
          <cell r="D953">
            <v>639137</v>
          </cell>
          <cell r="E953">
            <v>7896015530105</v>
          </cell>
        </row>
        <row r="954">
          <cell r="D954">
            <v>639137</v>
          </cell>
          <cell r="E954">
            <v>7896015530105</v>
          </cell>
        </row>
        <row r="955">
          <cell r="D955">
            <v>639137</v>
          </cell>
          <cell r="E955">
            <v>7896015530105</v>
          </cell>
        </row>
        <row r="956">
          <cell r="D956">
            <v>639137</v>
          </cell>
          <cell r="E956">
            <v>7896015530105</v>
          </cell>
        </row>
        <row r="957">
          <cell r="D957">
            <v>639137</v>
          </cell>
          <cell r="E957">
            <v>7896015530105</v>
          </cell>
        </row>
        <row r="958">
          <cell r="D958">
            <v>639137</v>
          </cell>
          <cell r="E958">
            <v>7896015530105</v>
          </cell>
        </row>
        <row r="959">
          <cell r="D959">
            <v>639137</v>
          </cell>
          <cell r="E959">
            <v>7896015530105</v>
          </cell>
        </row>
        <row r="960">
          <cell r="D960">
            <v>639148</v>
          </cell>
          <cell r="E960">
            <v>7896015591359</v>
          </cell>
        </row>
        <row r="961">
          <cell r="D961">
            <v>639148</v>
          </cell>
          <cell r="E961">
            <v>7896015591359</v>
          </cell>
        </row>
        <row r="962">
          <cell r="D962">
            <v>639148</v>
          </cell>
          <cell r="E962">
            <v>7896015591359</v>
          </cell>
        </row>
        <row r="963">
          <cell r="D963">
            <v>639148</v>
          </cell>
          <cell r="E963">
            <v>7896015591359</v>
          </cell>
        </row>
        <row r="964">
          <cell r="D964">
            <v>639148</v>
          </cell>
          <cell r="E964">
            <v>7896015591359</v>
          </cell>
        </row>
        <row r="965">
          <cell r="D965">
            <v>639148</v>
          </cell>
          <cell r="E965">
            <v>7896015591359</v>
          </cell>
        </row>
        <row r="966">
          <cell r="D966">
            <v>639148</v>
          </cell>
          <cell r="E966">
            <v>7896015591359</v>
          </cell>
        </row>
        <row r="967">
          <cell r="D967">
            <v>639148</v>
          </cell>
          <cell r="E967">
            <v>7896015591359</v>
          </cell>
        </row>
        <row r="968">
          <cell r="D968">
            <v>639148</v>
          </cell>
          <cell r="E968">
            <v>7896015591359</v>
          </cell>
        </row>
        <row r="969">
          <cell r="D969">
            <v>639148</v>
          </cell>
          <cell r="E969">
            <v>7896015591359</v>
          </cell>
        </row>
        <row r="970">
          <cell r="D970">
            <v>639148</v>
          </cell>
          <cell r="E970">
            <v>7896015591359</v>
          </cell>
        </row>
        <row r="971">
          <cell r="D971">
            <v>639619</v>
          </cell>
          <cell r="E971">
            <v>7896015591533</v>
          </cell>
        </row>
        <row r="972">
          <cell r="D972">
            <v>639619</v>
          </cell>
          <cell r="E972">
            <v>7896015591533</v>
          </cell>
        </row>
        <row r="973">
          <cell r="D973">
            <v>639619</v>
          </cell>
          <cell r="E973">
            <v>7896015591533</v>
          </cell>
        </row>
        <row r="974">
          <cell r="D974">
            <v>639619</v>
          </cell>
          <cell r="E974">
            <v>7896015591533</v>
          </cell>
        </row>
        <row r="975">
          <cell r="D975">
            <v>639619</v>
          </cell>
          <cell r="E975">
            <v>7896015591533</v>
          </cell>
        </row>
        <row r="976">
          <cell r="D976">
            <v>639619</v>
          </cell>
          <cell r="E976">
            <v>7896015591533</v>
          </cell>
        </row>
        <row r="977">
          <cell r="D977">
            <v>639619</v>
          </cell>
          <cell r="E977">
            <v>7896015591533</v>
          </cell>
        </row>
        <row r="978">
          <cell r="D978">
            <v>639619</v>
          </cell>
          <cell r="E978">
            <v>7896015591533</v>
          </cell>
        </row>
        <row r="979">
          <cell r="D979">
            <v>639619</v>
          </cell>
          <cell r="E979">
            <v>7896015591533</v>
          </cell>
        </row>
        <row r="980">
          <cell r="D980">
            <v>639619</v>
          </cell>
          <cell r="E980">
            <v>7896015591533</v>
          </cell>
        </row>
        <row r="981">
          <cell r="D981">
            <v>639619</v>
          </cell>
          <cell r="E981">
            <v>7896015591533</v>
          </cell>
        </row>
        <row r="982">
          <cell r="D982">
            <v>639149</v>
          </cell>
          <cell r="E982">
            <v>7896015591366</v>
          </cell>
        </row>
        <row r="983">
          <cell r="D983">
            <v>639149</v>
          </cell>
          <cell r="E983">
            <v>7896015591373</v>
          </cell>
        </row>
        <row r="984">
          <cell r="D984">
            <v>639149</v>
          </cell>
          <cell r="E984">
            <v>7896015591373</v>
          </cell>
        </row>
        <row r="985">
          <cell r="D985">
            <v>639149</v>
          </cell>
          <cell r="E985">
            <v>7896015591373</v>
          </cell>
        </row>
        <row r="986">
          <cell r="D986">
            <v>639149</v>
          </cell>
          <cell r="E986">
            <v>7896015591373</v>
          </cell>
        </row>
        <row r="987">
          <cell r="D987">
            <v>639149</v>
          </cell>
          <cell r="E987">
            <v>7896015591373</v>
          </cell>
        </row>
        <row r="988">
          <cell r="D988">
            <v>639149</v>
          </cell>
          <cell r="E988">
            <v>7896015591373</v>
          </cell>
        </row>
        <row r="989">
          <cell r="D989">
            <v>639149</v>
          </cell>
          <cell r="E989">
            <v>7896015591373</v>
          </cell>
        </row>
        <row r="990">
          <cell r="D990">
            <v>639149</v>
          </cell>
          <cell r="E990">
            <v>7896015591373</v>
          </cell>
        </row>
        <row r="991">
          <cell r="D991">
            <v>639149</v>
          </cell>
          <cell r="E991">
            <v>7896015591373</v>
          </cell>
        </row>
        <row r="992">
          <cell r="D992">
            <v>639149</v>
          </cell>
          <cell r="E992">
            <v>7896015591373</v>
          </cell>
        </row>
        <row r="993">
          <cell r="D993">
            <v>639147</v>
          </cell>
          <cell r="E993">
            <v>7896015591373</v>
          </cell>
        </row>
        <row r="994">
          <cell r="D994">
            <v>639147</v>
          </cell>
          <cell r="E994">
            <v>7896015591373</v>
          </cell>
        </row>
        <row r="995">
          <cell r="D995">
            <v>639147</v>
          </cell>
          <cell r="E995">
            <v>7896015591373</v>
          </cell>
        </row>
        <row r="996">
          <cell r="D996">
            <v>639147</v>
          </cell>
          <cell r="E996">
            <v>7896015591373</v>
          </cell>
        </row>
        <row r="997">
          <cell r="D997">
            <v>639147</v>
          </cell>
          <cell r="E997">
            <v>7896015591373</v>
          </cell>
        </row>
        <row r="998">
          <cell r="D998">
            <v>639147</v>
          </cell>
          <cell r="E998">
            <v>7896015591373</v>
          </cell>
        </row>
        <row r="999">
          <cell r="D999">
            <v>639147</v>
          </cell>
          <cell r="E999">
            <v>7896015591373</v>
          </cell>
        </row>
        <row r="1000">
          <cell r="D1000">
            <v>639147</v>
          </cell>
          <cell r="E1000">
            <v>7896015591373</v>
          </cell>
        </row>
        <row r="1001">
          <cell r="D1001">
            <v>639147</v>
          </cell>
          <cell r="E1001">
            <v>7896015591373</v>
          </cell>
        </row>
        <row r="1002">
          <cell r="D1002">
            <v>639147</v>
          </cell>
          <cell r="E1002">
            <v>7896015591373</v>
          </cell>
        </row>
        <row r="1003">
          <cell r="D1003">
            <v>639147</v>
          </cell>
          <cell r="E1003">
            <v>7896015591373</v>
          </cell>
        </row>
        <row r="1004">
          <cell r="D1004">
            <v>660363</v>
          </cell>
          <cell r="E1004">
            <v>7896251804763</v>
          </cell>
        </row>
        <row r="1005">
          <cell r="D1005">
            <v>660363</v>
          </cell>
          <cell r="E1005">
            <v>7896251804763</v>
          </cell>
        </row>
        <row r="1006">
          <cell r="D1006">
            <v>660363</v>
          </cell>
          <cell r="E1006">
            <v>7896251804763</v>
          </cell>
        </row>
        <row r="1007">
          <cell r="D1007">
            <v>660363</v>
          </cell>
          <cell r="E1007">
            <v>7896251804763</v>
          </cell>
        </row>
        <row r="1008">
          <cell r="D1008">
            <v>660363</v>
          </cell>
          <cell r="E1008">
            <v>7896251804763</v>
          </cell>
        </row>
        <row r="1009">
          <cell r="D1009">
            <v>660363</v>
          </cell>
          <cell r="E1009">
            <v>7896251804763</v>
          </cell>
        </row>
        <row r="1010">
          <cell r="D1010">
            <v>660363</v>
          </cell>
          <cell r="E1010">
            <v>7896251804763</v>
          </cell>
        </row>
        <row r="1011">
          <cell r="D1011">
            <v>660363</v>
          </cell>
          <cell r="E1011">
            <v>7896251804763</v>
          </cell>
        </row>
        <row r="1012">
          <cell r="D1012">
            <v>660363</v>
          </cell>
          <cell r="E1012">
            <v>7896251804763</v>
          </cell>
        </row>
        <row r="1013">
          <cell r="D1013">
            <v>660363</v>
          </cell>
          <cell r="E1013">
            <v>7896251804763</v>
          </cell>
        </row>
        <row r="1014">
          <cell r="D1014">
            <v>660363</v>
          </cell>
          <cell r="E1014">
            <v>7896251804763</v>
          </cell>
        </row>
        <row r="1015">
          <cell r="D1015">
            <v>660362</v>
          </cell>
          <cell r="E1015">
            <v>7896251804756</v>
          </cell>
        </row>
        <row r="1016">
          <cell r="D1016">
            <v>660362</v>
          </cell>
          <cell r="E1016">
            <v>7896251804756</v>
          </cell>
        </row>
        <row r="1017">
          <cell r="D1017">
            <v>660362</v>
          </cell>
          <cell r="E1017">
            <v>7896251804756</v>
          </cell>
        </row>
        <row r="1018">
          <cell r="D1018">
            <v>660362</v>
          </cell>
          <cell r="E1018">
            <v>7896251804756</v>
          </cell>
        </row>
        <row r="1019">
          <cell r="D1019">
            <v>660362</v>
          </cell>
          <cell r="E1019">
            <v>7896251804756</v>
          </cell>
        </row>
        <row r="1020">
          <cell r="D1020">
            <v>660362</v>
          </cell>
          <cell r="E1020">
            <v>7896251804756</v>
          </cell>
        </row>
        <row r="1021">
          <cell r="D1021">
            <v>660362</v>
          </cell>
          <cell r="E1021">
            <v>7896251804756</v>
          </cell>
        </row>
        <row r="1022">
          <cell r="D1022">
            <v>660362</v>
          </cell>
          <cell r="E1022">
            <v>7896251804756</v>
          </cell>
        </row>
        <row r="1023">
          <cell r="D1023">
            <v>660362</v>
          </cell>
          <cell r="E1023">
            <v>7896251804756</v>
          </cell>
        </row>
        <row r="1024">
          <cell r="D1024">
            <v>660362</v>
          </cell>
          <cell r="E1024">
            <v>7896251804756</v>
          </cell>
        </row>
        <row r="1025">
          <cell r="D1025">
            <v>660362</v>
          </cell>
          <cell r="E1025">
            <v>7896251804756</v>
          </cell>
        </row>
        <row r="1026">
          <cell r="D1026">
            <v>660394</v>
          </cell>
          <cell r="E1026">
            <v>7896251804916</v>
          </cell>
        </row>
        <row r="1027">
          <cell r="D1027">
            <v>660394</v>
          </cell>
          <cell r="E1027">
            <v>7896251804916</v>
          </cell>
        </row>
        <row r="1028">
          <cell r="D1028">
            <v>660394</v>
          </cell>
          <cell r="E1028">
            <v>7896251804916</v>
          </cell>
        </row>
        <row r="1029">
          <cell r="D1029">
            <v>660394</v>
          </cell>
          <cell r="E1029">
            <v>7896251804916</v>
          </cell>
        </row>
        <row r="1030">
          <cell r="D1030">
            <v>660394</v>
          </cell>
          <cell r="E1030">
            <v>7896251804916</v>
          </cell>
        </row>
        <row r="1031">
          <cell r="D1031">
            <v>660394</v>
          </cell>
          <cell r="E1031">
            <v>7896251804916</v>
          </cell>
        </row>
        <row r="1032">
          <cell r="D1032">
            <v>660394</v>
          </cell>
          <cell r="E1032">
            <v>7896251804916</v>
          </cell>
        </row>
        <row r="1033">
          <cell r="D1033">
            <v>660394</v>
          </cell>
          <cell r="E1033">
            <v>7896251804916</v>
          </cell>
        </row>
        <row r="1034">
          <cell r="D1034">
            <v>660394</v>
          </cell>
          <cell r="E1034">
            <v>7896251804916</v>
          </cell>
        </row>
        <row r="1035">
          <cell r="D1035">
            <v>660394</v>
          </cell>
          <cell r="E1035">
            <v>7896251804916</v>
          </cell>
        </row>
        <row r="1036">
          <cell r="D1036">
            <v>660394</v>
          </cell>
          <cell r="E1036">
            <v>7896251804916</v>
          </cell>
        </row>
        <row r="1037">
          <cell r="D1037">
            <v>639771</v>
          </cell>
          <cell r="E1037">
            <v>7896015526030</v>
          </cell>
        </row>
        <row r="1038">
          <cell r="D1038">
            <v>639771</v>
          </cell>
          <cell r="E1038">
            <v>7896015526030</v>
          </cell>
        </row>
        <row r="1039">
          <cell r="D1039">
            <v>639771</v>
          </cell>
          <cell r="E1039">
            <v>7896015526030</v>
          </cell>
        </row>
        <row r="1040">
          <cell r="D1040">
            <v>639771</v>
          </cell>
          <cell r="E1040">
            <v>7896015526030</v>
          </cell>
        </row>
        <row r="1041">
          <cell r="D1041">
            <v>639771</v>
          </cell>
          <cell r="E1041">
            <v>7896015526030</v>
          </cell>
        </row>
        <row r="1042">
          <cell r="D1042">
            <v>639771</v>
          </cell>
          <cell r="E1042">
            <v>7896015526030</v>
          </cell>
        </row>
        <row r="1043">
          <cell r="D1043">
            <v>639771</v>
          </cell>
          <cell r="E1043">
            <v>7896015526030</v>
          </cell>
        </row>
        <row r="1044">
          <cell r="D1044">
            <v>639771</v>
          </cell>
          <cell r="E1044">
            <v>7896015526030</v>
          </cell>
        </row>
        <row r="1045">
          <cell r="D1045">
            <v>639771</v>
          </cell>
          <cell r="E1045">
            <v>7896015526030</v>
          </cell>
        </row>
        <row r="1046">
          <cell r="D1046">
            <v>639771</v>
          </cell>
          <cell r="E1046">
            <v>7896015526030</v>
          </cell>
        </row>
        <row r="1047">
          <cell r="D1047">
            <v>639771</v>
          </cell>
          <cell r="E1047">
            <v>7896015526030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6:K28"/>
  <sheetViews>
    <sheetView showGridLines="0" zoomScaleNormal="100" workbookViewId="0">
      <selection activeCell="G27" sqref="G27"/>
    </sheetView>
  </sheetViews>
  <sheetFormatPr defaultRowHeight="11.25" x14ac:dyDescent="0.2"/>
  <cols>
    <col min="1" max="1" width="1.7109375" style="9" customWidth="1"/>
    <col min="2" max="2" width="2.42578125" style="9" customWidth="1"/>
    <col min="3" max="3" width="15.85546875" style="9" customWidth="1"/>
    <col min="4" max="4" width="10.5703125" style="9" bestFit="1" customWidth="1"/>
    <col min="5" max="5" width="5" style="9" customWidth="1"/>
    <col min="6" max="6" width="15.85546875" style="9" bestFit="1" customWidth="1"/>
    <col min="7" max="7" width="10.5703125" style="9" bestFit="1" customWidth="1"/>
    <col min="8" max="16384" width="9.140625" style="9"/>
  </cols>
  <sheetData>
    <row r="6" spans="2:11" x14ac:dyDescent="0.2">
      <c r="C6" s="86" t="s">
        <v>319</v>
      </c>
    </row>
    <row r="8" spans="2:11" ht="12.75" x14ac:dyDescent="0.2">
      <c r="B8" s="21" t="s">
        <v>246</v>
      </c>
    </row>
    <row r="10" spans="2:11" x14ac:dyDescent="0.2">
      <c r="B10" s="9" t="s">
        <v>247</v>
      </c>
      <c r="C10" s="86" t="s">
        <v>310</v>
      </c>
    </row>
    <row r="12" spans="2:11" x14ac:dyDescent="0.2">
      <c r="C12" s="151" t="s">
        <v>312</v>
      </c>
      <c r="D12" s="151" t="s">
        <v>311</v>
      </c>
      <c r="E12" s="125"/>
      <c r="F12" s="125"/>
      <c r="G12" s="125"/>
      <c r="H12" s="125"/>
      <c r="I12" s="125"/>
      <c r="J12" s="125"/>
      <c r="K12" s="125"/>
    </row>
    <row r="13" spans="2:11" x14ac:dyDescent="0.2">
      <c r="C13" s="150" t="s">
        <v>167</v>
      </c>
      <c r="D13" s="152">
        <v>4.3299999999999998E-2</v>
      </c>
      <c r="E13" s="125"/>
      <c r="F13" s="125"/>
      <c r="G13" s="125"/>
      <c r="H13" s="125"/>
      <c r="I13" s="125"/>
      <c r="J13" s="125"/>
      <c r="K13" s="125"/>
    </row>
    <row r="14" spans="2:11" x14ac:dyDescent="0.2">
      <c r="C14" s="150" t="s">
        <v>196</v>
      </c>
      <c r="D14" s="152">
        <v>4.3299999999999998E-2</v>
      </c>
      <c r="E14" s="125"/>
      <c r="F14" s="125"/>
      <c r="G14" s="125"/>
      <c r="H14" s="125"/>
      <c r="I14" s="125"/>
      <c r="J14" s="125"/>
      <c r="K14" s="125"/>
    </row>
    <row r="15" spans="2:11" x14ac:dyDescent="0.2">
      <c r="C15" s="150" t="s">
        <v>320</v>
      </c>
      <c r="D15" s="152">
        <v>1.3299999999999999E-2</v>
      </c>
      <c r="E15" s="125"/>
      <c r="F15" s="125"/>
      <c r="G15" s="125"/>
      <c r="H15" s="125"/>
      <c r="I15" s="125"/>
      <c r="J15" s="125"/>
      <c r="K15" s="125"/>
    </row>
    <row r="16" spans="2:11" x14ac:dyDescent="0.2">
      <c r="C16" s="150" t="s">
        <v>205</v>
      </c>
      <c r="D16" s="152">
        <v>4.3299999999999998E-2</v>
      </c>
      <c r="E16" s="125"/>
      <c r="F16" s="125"/>
      <c r="G16" s="125"/>
      <c r="H16" s="125"/>
      <c r="I16" s="125"/>
      <c r="J16" s="125"/>
      <c r="K16" s="125"/>
    </row>
    <row r="17" spans="1:11" s="5" customFormat="1" x14ac:dyDescent="0.2">
      <c r="A17" s="9"/>
      <c r="B17" s="9"/>
      <c r="C17" s="150" t="s">
        <v>126</v>
      </c>
      <c r="D17" s="152">
        <v>4.3299999999999998E-2</v>
      </c>
      <c r="E17" s="125"/>
    </row>
    <row r="18" spans="1:11" x14ac:dyDescent="0.2">
      <c r="A18" s="5"/>
      <c r="B18" s="5"/>
      <c r="C18" s="5"/>
      <c r="D18" s="5"/>
      <c r="E18" s="5"/>
      <c r="F18" s="125"/>
      <c r="G18" s="125"/>
      <c r="H18" s="125"/>
      <c r="I18" s="125"/>
      <c r="J18" s="125"/>
      <c r="K18" s="125"/>
    </row>
    <row r="19" spans="1:11" x14ac:dyDescent="0.2">
      <c r="C19" s="151" t="s">
        <v>321</v>
      </c>
      <c r="D19" s="151" t="s">
        <v>311</v>
      </c>
      <c r="E19" s="125"/>
      <c r="F19" s="125"/>
      <c r="G19" s="125"/>
      <c r="H19" s="125"/>
      <c r="I19" s="125"/>
      <c r="J19" s="125"/>
      <c r="K19" s="125"/>
    </row>
    <row r="20" spans="1:11" s="5" customFormat="1" ht="3" customHeight="1" x14ac:dyDescent="0.2">
      <c r="A20" s="9"/>
      <c r="B20" s="9"/>
      <c r="C20" s="150" t="s">
        <v>115</v>
      </c>
      <c r="D20" s="152">
        <v>4.3299999999999998E-2</v>
      </c>
      <c r="E20" s="125"/>
    </row>
    <row r="21" spans="1:11" x14ac:dyDescent="0.2">
      <c r="C21" s="150" t="s">
        <v>122</v>
      </c>
      <c r="D21" s="152">
        <v>4.3299999999999998E-2</v>
      </c>
      <c r="E21" s="125"/>
      <c r="F21" s="125"/>
      <c r="G21" s="125"/>
      <c r="H21" s="125"/>
      <c r="I21" s="125"/>
      <c r="J21" s="125"/>
      <c r="K21" s="125"/>
    </row>
    <row r="22" spans="1:11" x14ac:dyDescent="0.2">
      <c r="A22" s="5"/>
      <c r="B22" s="5"/>
      <c r="C22" s="5"/>
      <c r="D22" s="5"/>
      <c r="E22" s="5"/>
    </row>
    <row r="23" spans="1:11" x14ac:dyDescent="0.2">
      <c r="C23" s="151" t="s">
        <v>322</v>
      </c>
      <c r="D23" s="151" t="s">
        <v>311</v>
      </c>
      <c r="E23" s="125"/>
    </row>
    <row r="24" spans="1:11" x14ac:dyDescent="0.2">
      <c r="C24" s="150" t="s">
        <v>291</v>
      </c>
      <c r="D24" s="153" t="s">
        <v>22</v>
      </c>
    </row>
    <row r="25" spans="1:11" x14ac:dyDescent="0.2">
      <c r="C25" s="150" t="s">
        <v>292</v>
      </c>
      <c r="D25" s="152">
        <v>4.3299999999999998E-2</v>
      </c>
    </row>
    <row r="27" spans="1:11" x14ac:dyDescent="0.2">
      <c r="C27" s="151" t="s">
        <v>72</v>
      </c>
      <c r="D27" s="151" t="s">
        <v>311</v>
      </c>
    </row>
    <row r="28" spans="1:11" x14ac:dyDescent="0.2">
      <c r="C28" s="150" t="s">
        <v>323</v>
      </c>
      <c r="D28" s="152">
        <v>4.3299999999999998E-2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B2:F28"/>
  <sheetViews>
    <sheetView showGridLines="0" workbookViewId="0">
      <selection activeCell="E14" sqref="E14"/>
    </sheetView>
  </sheetViews>
  <sheetFormatPr defaultRowHeight="11.25" x14ac:dyDescent="0.2"/>
  <cols>
    <col min="1" max="1" width="1.7109375" style="9" customWidth="1"/>
    <col min="2" max="2" width="3.28515625" style="9" bestFit="1" customWidth="1"/>
    <col min="3" max="4" width="9.140625" style="9"/>
    <col min="5" max="5" width="12" style="9" customWidth="1"/>
    <col min="6" max="16384" width="9.140625" style="9"/>
  </cols>
  <sheetData>
    <row r="2" spans="2:6" x14ac:dyDescent="0.2">
      <c r="C2" s="185" t="s">
        <v>218</v>
      </c>
      <c r="D2" s="186"/>
      <c r="E2" s="187" t="s">
        <v>220</v>
      </c>
      <c r="F2" s="9" t="s">
        <v>222</v>
      </c>
    </row>
    <row r="3" spans="2:6" ht="10.5" customHeight="1" x14ac:dyDescent="0.2">
      <c r="C3" s="4" t="s">
        <v>216</v>
      </c>
      <c r="D3" s="20" t="s">
        <v>217</v>
      </c>
      <c r="E3" s="188"/>
    </row>
    <row r="4" spans="2:6" x14ac:dyDescent="0.2">
      <c r="B4" s="28" t="s">
        <v>27</v>
      </c>
      <c r="C4" s="29">
        <v>0.1075</v>
      </c>
      <c r="D4" s="29">
        <v>0.13539999999999999</v>
      </c>
      <c r="E4" s="30">
        <v>17</v>
      </c>
      <c r="F4" s="9" t="s">
        <v>221</v>
      </c>
    </row>
    <row r="5" spans="2:6" x14ac:dyDescent="0.2">
      <c r="B5" s="22" t="s">
        <v>28</v>
      </c>
      <c r="C5" s="23">
        <v>0.1075</v>
      </c>
      <c r="D5" s="23">
        <v>0.13539999999999999</v>
      </c>
      <c r="E5" s="24">
        <v>17</v>
      </c>
    </row>
    <row r="6" spans="2:6" x14ac:dyDescent="0.2">
      <c r="B6" s="22" t="s">
        <v>29</v>
      </c>
      <c r="C6" s="23">
        <v>0.11828</v>
      </c>
      <c r="D6" s="23">
        <v>0.14582999999999999</v>
      </c>
      <c r="E6" s="24">
        <v>18</v>
      </c>
      <c r="F6" s="9" t="s">
        <v>221</v>
      </c>
    </row>
    <row r="7" spans="2:6" x14ac:dyDescent="0.2">
      <c r="B7" s="22" t="s">
        <v>30</v>
      </c>
      <c r="C7" s="23">
        <v>0.11828</v>
      </c>
      <c r="D7" s="23">
        <v>0.14582999999999999</v>
      </c>
      <c r="E7" s="24">
        <v>18</v>
      </c>
    </row>
    <row r="8" spans="2:6" x14ac:dyDescent="0.2">
      <c r="B8" s="85" t="s">
        <v>31</v>
      </c>
      <c r="C8" s="76">
        <f>C7</f>
        <v>0.11828</v>
      </c>
      <c r="D8" s="76">
        <f>D7</f>
        <v>0.14582999999999999</v>
      </c>
      <c r="E8" s="77">
        <v>18</v>
      </c>
    </row>
    <row r="9" spans="2:6" x14ac:dyDescent="0.2">
      <c r="B9" s="22" t="s">
        <v>32</v>
      </c>
      <c r="C9" s="23">
        <v>0.1075</v>
      </c>
      <c r="D9" s="23">
        <v>0.13539999999999999</v>
      </c>
      <c r="E9" s="24">
        <v>17</v>
      </c>
    </row>
    <row r="10" spans="2:6" x14ac:dyDescent="0.2">
      <c r="B10" s="22" t="s">
        <v>33</v>
      </c>
      <c r="C10" s="23">
        <v>0.1075</v>
      </c>
      <c r="D10" s="23">
        <v>0.13539999999999999</v>
      </c>
      <c r="E10" s="24">
        <v>17</v>
      </c>
    </row>
    <row r="11" spans="2:6" x14ac:dyDescent="0.2">
      <c r="B11" s="22" t="s">
        <v>34</v>
      </c>
      <c r="C11" s="23">
        <v>0.1075</v>
      </c>
      <c r="D11" s="23">
        <v>0.13539999999999999</v>
      </c>
      <c r="E11" s="24">
        <v>17</v>
      </c>
    </row>
    <row r="12" spans="2:6" x14ac:dyDescent="0.2">
      <c r="B12" s="22" t="s">
        <v>35</v>
      </c>
      <c r="C12" s="23">
        <v>0.11828</v>
      </c>
      <c r="D12" s="23">
        <v>0.14582999999999999</v>
      </c>
      <c r="E12" s="24">
        <v>18</v>
      </c>
    </row>
    <row r="13" spans="2:6" x14ac:dyDescent="0.2">
      <c r="B13" s="22" t="s">
        <v>36</v>
      </c>
      <c r="C13" s="23">
        <v>6.8180000000000004E-2</v>
      </c>
      <c r="D13" s="23">
        <v>0.14582999999999999</v>
      </c>
      <c r="E13" s="24">
        <v>18</v>
      </c>
    </row>
    <row r="14" spans="2:6" x14ac:dyDescent="0.2">
      <c r="B14" s="22" t="s">
        <v>37</v>
      </c>
      <c r="C14" s="23">
        <v>0.1075</v>
      </c>
      <c r="D14" s="23">
        <v>0.13539999999999999</v>
      </c>
      <c r="E14" s="24">
        <v>18</v>
      </c>
    </row>
    <row r="15" spans="2:6" x14ac:dyDescent="0.2">
      <c r="B15" s="22" t="s">
        <v>38</v>
      </c>
      <c r="C15" s="23">
        <v>0.1075</v>
      </c>
      <c r="D15" s="23">
        <v>0.13539999999999999</v>
      </c>
      <c r="E15" s="24">
        <v>17</v>
      </c>
    </row>
    <row r="16" spans="2:6" x14ac:dyDescent="0.2">
      <c r="B16" s="22" t="s">
        <v>39</v>
      </c>
      <c r="C16" s="23">
        <v>0.1075</v>
      </c>
      <c r="D16" s="23">
        <v>0.13539999999999999</v>
      </c>
      <c r="E16" s="24">
        <v>17</v>
      </c>
    </row>
    <row r="17" spans="2:6" x14ac:dyDescent="0.2">
      <c r="B17" s="22" t="s">
        <v>40</v>
      </c>
      <c r="C17" s="23">
        <v>0.11828</v>
      </c>
      <c r="D17" s="23">
        <v>0.14582999999999999</v>
      </c>
      <c r="E17" s="24">
        <v>18</v>
      </c>
    </row>
    <row r="18" spans="2:6" x14ac:dyDescent="0.2">
      <c r="B18" s="22" t="s">
        <v>41</v>
      </c>
      <c r="C18" s="23">
        <v>0.11828</v>
      </c>
      <c r="D18" s="23">
        <v>0.14582999999999999</v>
      </c>
      <c r="E18" s="24">
        <v>18</v>
      </c>
    </row>
    <row r="19" spans="2:6" x14ac:dyDescent="0.2">
      <c r="B19" s="22" t="s">
        <v>42</v>
      </c>
      <c r="C19" s="23">
        <v>0.11828</v>
      </c>
      <c r="D19" s="23">
        <v>0.14582999999999999</v>
      </c>
      <c r="E19" s="24">
        <v>18</v>
      </c>
    </row>
    <row r="20" spans="2:6" x14ac:dyDescent="0.2">
      <c r="B20" s="22" t="s">
        <v>43</v>
      </c>
      <c r="C20" s="76">
        <f>C13</f>
        <v>6.8180000000000004E-2</v>
      </c>
      <c r="D20" s="76">
        <f>D13</f>
        <v>0.14582999999999999</v>
      </c>
      <c r="E20" s="77">
        <v>18</v>
      </c>
    </row>
    <row r="21" spans="2:6" x14ac:dyDescent="0.2">
      <c r="B21" s="22" t="s">
        <v>44</v>
      </c>
      <c r="C21" s="23">
        <v>9.0899999999999995E-2</v>
      </c>
      <c r="D21" s="23">
        <v>0.16667000000000001</v>
      </c>
      <c r="E21" s="24">
        <v>20</v>
      </c>
    </row>
    <row r="22" spans="2:6" x14ac:dyDescent="0.2">
      <c r="B22" s="22" t="s">
        <v>45</v>
      </c>
      <c r="C22" s="23">
        <v>0.11828</v>
      </c>
      <c r="D22" s="23">
        <v>0.14582999999999999</v>
      </c>
      <c r="E22" s="24">
        <v>18</v>
      </c>
    </row>
    <row r="23" spans="2:6" x14ac:dyDescent="0.2">
      <c r="B23" s="22" t="s">
        <v>46</v>
      </c>
      <c r="C23" s="23">
        <v>0.1075</v>
      </c>
      <c r="D23" s="23">
        <v>0.13539999999999999</v>
      </c>
      <c r="E23" s="24">
        <v>17.5</v>
      </c>
      <c r="F23" s="9" t="s">
        <v>221</v>
      </c>
    </row>
    <row r="24" spans="2:6" x14ac:dyDescent="0.2">
      <c r="B24" s="22" t="s">
        <v>47</v>
      </c>
      <c r="C24" s="23">
        <v>0.1075</v>
      </c>
      <c r="D24" s="23">
        <v>0.13539999999999999</v>
      </c>
      <c r="E24" s="24">
        <v>17</v>
      </c>
      <c r="F24" s="9" t="s">
        <v>221</v>
      </c>
    </row>
    <row r="25" spans="2:6" x14ac:dyDescent="0.2">
      <c r="B25" s="22" t="s">
        <v>48</v>
      </c>
      <c r="C25" s="23">
        <v>6.8180000000000004E-2</v>
      </c>
      <c r="D25" s="23">
        <v>0.14582999999999999</v>
      </c>
      <c r="E25" s="24">
        <v>18</v>
      </c>
    </row>
    <row r="26" spans="2:6" x14ac:dyDescent="0.2">
      <c r="B26" s="22" t="s">
        <v>49</v>
      </c>
      <c r="C26" s="23">
        <v>5.6820000000000002E-2</v>
      </c>
      <c r="D26" s="23">
        <v>0.13539999999999999</v>
      </c>
      <c r="E26" s="24">
        <v>17</v>
      </c>
    </row>
    <row r="27" spans="2:6" x14ac:dyDescent="0.2">
      <c r="B27" s="22" t="s">
        <v>50</v>
      </c>
      <c r="C27" s="23">
        <v>0.11828</v>
      </c>
      <c r="D27" s="23">
        <v>0.14582999999999999</v>
      </c>
      <c r="E27" s="24">
        <v>18</v>
      </c>
    </row>
    <row r="28" spans="2:6" x14ac:dyDescent="0.2">
      <c r="B28" s="25" t="s">
        <v>51</v>
      </c>
      <c r="C28" s="26">
        <v>6.8180000000000004E-2</v>
      </c>
      <c r="D28" s="26">
        <v>0.14582999999999999</v>
      </c>
      <c r="E28" s="27">
        <v>18</v>
      </c>
    </row>
  </sheetData>
  <mergeCells count="2">
    <mergeCell ref="C2:D2"/>
    <mergeCell ref="E2:E3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B82"/>
  <sheetViews>
    <sheetView showGridLines="0" workbookViewId="0">
      <pane xSplit="8" ySplit="8" topLeftCell="I9" activePane="bottomRight" state="frozen"/>
      <selection pane="topRight" activeCell="J1" sqref="J1"/>
      <selection pane="bottomLeft" activeCell="A9" sqref="A9"/>
      <selection pane="bottomRight" activeCell="B12" sqref="B12"/>
    </sheetView>
  </sheetViews>
  <sheetFormatPr defaultRowHeight="11.25" x14ac:dyDescent="0.2"/>
  <cols>
    <col min="1" max="1" width="1.7109375" style="5" customWidth="1"/>
    <col min="2" max="2" width="14.42578125" style="5" customWidth="1"/>
    <col min="3" max="3" width="9.140625" style="5"/>
    <col min="4" max="4" width="28.5703125" style="5" bestFit="1" customWidth="1"/>
    <col min="5" max="5" width="24.85546875" style="15" bestFit="1" customWidth="1"/>
    <col min="6" max="6" width="9.28515625" style="15" customWidth="1"/>
    <col min="7" max="7" width="7.85546875" style="15" bestFit="1" customWidth="1"/>
    <col min="8" max="8" width="9.140625" style="15"/>
    <col min="9" max="9" width="6.5703125" style="5" bestFit="1" customWidth="1"/>
    <col min="10" max="10" width="6.7109375" style="5" bestFit="1" customWidth="1"/>
    <col min="11" max="11" width="7.42578125" style="5" bestFit="1" customWidth="1"/>
    <col min="12" max="18" width="6.7109375" style="5" bestFit="1" customWidth="1"/>
    <col min="19" max="20" width="6.7109375" style="5" customWidth="1"/>
    <col min="21" max="22" width="6.7109375" style="5" bestFit="1" customWidth="1"/>
    <col min="23" max="24" width="6.5703125" style="5" bestFit="1" customWidth="1"/>
    <col min="25" max="16384" width="9.140625" style="5"/>
  </cols>
  <sheetData>
    <row r="1" spans="1:24" s="42" customFormat="1" ht="12" thickBot="1" x14ac:dyDescent="0.25">
      <c r="D1" s="43"/>
      <c r="E1" s="43"/>
      <c r="F1" s="43"/>
      <c r="G1" s="43"/>
      <c r="H1" s="43"/>
      <c r="I1" s="44"/>
      <c r="J1" s="44"/>
      <c r="K1" s="44"/>
    </row>
    <row r="2" spans="1:24" ht="13.5" thickBot="1" x14ac:dyDescent="0.25">
      <c r="C2" s="6"/>
      <c r="D2" s="2" t="s">
        <v>324</v>
      </c>
      <c r="E2" s="3"/>
      <c r="F2" s="189" t="s">
        <v>290</v>
      </c>
      <c r="G2" s="190"/>
      <c r="H2" s="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2.75" x14ac:dyDescent="0.2">
      <c r="C3" s="6"/>
      <c r="D3" s="2" t="s">
        <v>318</v>
      </c>
      <c r="E3" s="3"/>
      <c r="F3" s="3"/>
      <c r="G3" s="3"/>
      <c r="H3" s="3"/>
    </row>
    <row r="4" spans="1:24" ht="12.75" x14ac:dyDescent="0.2">
      <c r="C4" s="1"/>
      <c r="D4" s="13"/>
      <c r="E4" s="3"/>
      <c r="F4" s="3"/>
      <c r="G4" s="3"/>
      <c r="H4" s="3"/>
    </row>
    <row r="5" spans="1:24" ht="12.75" x14ac:dyDescent="0.2">
      <c r="C5" s="6"/>
      <c r="D5" s="2" t="s">
        <v>239</v>
      </c>
      <c r="E5" s="3"/>
      <c r="F5" s="3"/>
      <c r="G5" s="3"/>
      <c r="H5" s="3"/>
      <c r="I5" s="40" t="s">
        <v>253</v>
      </c>
      <c r="J5" s="40" t="s">
        <v>254</v>
      </c>
      <c r="K5" s="40" t="s">
        <v>255</v>
      </c>
      <c r="L5" s="40" t="s">
        <v>256</v>
      </c>
      <c r="M5" s="40" t="s">
        <v>257</v>
      </c>
      <c r="N5" s="40" t="s">
        <v>258</v>
      </c>
      <c r="O5" s="40" t="s">
        <v>259</v>
      </c>
      <c r="P5" s="40" t="s">
        <v>260</v>
      </c>
      <c r="Q5" s="40" t="s">
        <v>261</v>
      </c>
      <c r="R5" s="40" t="s">
        <v>262</v>
      </c>
      <c r="S5" s="40" t="s">
        <v>267</v>
      </c>
      <c r="T5" s="40" t="s">
        <v>268</v>
      </c>
      <c r="U5" s="40" t="s">
        <v>263</v>
      </c>
      <c r="V5" s="40" t="s">
        <v>264</v>
      </c>
      <c r="W5" s="40" t="s">
        <v>265</v>
      </c>
      <c r="X5" s="40" t="s">
        <v>266</v>
      </c>
    </row>
    <row r="6" spans="1:24" s="183" customFormat="1" x14ac:dyDescent="0.2">
      <c r="A6" s="183">
        <v>1</v>
      </c>
      <c r="B6" s="184">
        <v>2</v>
      </c>
      <c r="C6" s="184">
        <v>3</v>
      </c>
      <c r="D6" s="183">
        <v>4</v>
      </c>
      <c r="E6" s="184">
        <v>5</v>
      </c>
      <c r="F6" s="184">
        <v>6</v>
      </c>
      <c r="G6" s="183">
        <v>7</v>
      </c>
      <c r="H6" s="184">
        <v>8</v>
      </c>
      <c r="I6" s="184">
        <v>9</v>
      </c>
      <c r="J6" s="183">
        <v>10</v>
      </c>
      <c r="K6" s="184">
        <v>11</v>
      </c>
      <c r="L6" s="184">
        <v>12</v>
      </c>
      <c r="M6" s="183">
        <v>13</v>
      </c>
      <c r="N6" s="184">
        <v>14</v>
      </c>
      <c r="O6" s="184">
        <v>15</v>
      </c>
      <c r="P6" s="183">
        <v>16</v>
      </c>
      <c r="Q6" s="184">
        <v>17</v>
      </c>
      <c r="R6" s="184">
        <v>18</v>
      </c>
      <c r="S6" s="183">
        <v>19</v>
      </c>
      <c r="T6" s="184">
        <v>20</v>
      </c>
      <c r="U6" s="184">
        <v>21</v>
      </c>
      <c r="V6" s="183">
        <v>22</v>
      </c>
      <c r="W6" s="184">
        <v>23</v>
      </c>
      <c r="X6" s="184">
        <v>24</v>
      </c>
    </row>
    <row r="7" spans="1:24" ht="11.25" customHeight="1" x14ac:dyDescent="0.2">
      <c r="B7" s="197" t="s">
        <v>0</v>
      </c>
      <c r="C7" s="195" t="s">
        <v>1</v>
      </c>
      <c r="D7" s="193" t="s">
        <v>2</v>
      </c>
      <c r="E7" s="193" t="s">
        <v>3</v>
      </c>
      <c r="F7" s="195" t="s">
        <v>4</v>
      </c>
      <c r="G7" s="193" t="s">
        <v>5</v>
      </c>
      <c r="H7" s="195" t="s">
        <v>56</v>
      </c>
      <c r="I7" s="186" t="s">
        <v>235</v>
      </c>
      <c r="J7" s="186"/>
      <c r="K7" s="186" t="s">
        <v>236</v>
      </c>
      <c r="L7" s="186"/>
      <c r="M7" s="186" t="s">
        <v>237</v>
      </c>
      <c r="N7" s="186"/>
      <c r="O7" s="186" t="s">
        <v>226</v>
      </c>
      <c r="P7" s="186"/>
      <c r="Q7" s="186" t="s">
        <v>227</v>
      </c>
      <c r="R7" s="186"/>
      <c r="S7" s="192" t="s">
        <v>241</v>
      </c>
      <c r="T7" s="192"/>
      <c r="U7" s="186" t="s">
        <v>228</v>
      </c>
      <c r="V7" s="186"/>
      <c r="W7" s="186" t="s">
        <v>229</v>
      </c>
      <c r="X7" s="191"/>
    </row>
    <row r="8" spans="1:24" x14ac:dyDescent="0.2">
      <c r="B8" s="198"/>
      <c r="C8" s="196"/>
      <c r="D8" s="194"/>
      <c r="E8" s="194"/>
      <c r="F8" s="196"/>
      <c r="G8" s="194"/>
      <c r="H8" s="196"/>
      <c r="I8" s="19" t="s">
        <v>233</v>
      </c>
      <c r="J8" s="20" t="s">
        <v>234</v>
      </c>
      <c r="K8" s="19" t="s">
        <v>233</v>
      </c>
      <c r="L8" s="20" t="s">
        <v>234</v>
      </c>
      <c r="M8" s="19" t="s">
        <v>233</v>
      </c>
      <c r="N8" s="20" t="s">
        <v>234</v>
      </c>
      <c r="O8" s="19" t="s">
        <v>233</v>
      </c>
      <c r="P8" s="20" t="s">
        <v>234</v>
      </c>
      <c r="Q8" s="19" t="s">
        <v>233</v>
      </c>
      <c r="R8" s="20" t="s">
        <v>234</v>
      </c>
      <c r="S8" s="19" t="s">
        <v>233</v>
      </c>
      <c r="T8" s="20" t="s">
        <v>234</v>
      </c>
      <c r="U8" s="19" t="s">
        <v>233</v>
      </c>
      <c r="V8" s="20" t="s">
        <v>234</v>
      </c>
      <c r="W8" s="19" t="s">
        <v>233</v>
      </c>
      <c r="X8" s="16" t="s">
        <v>234</v>
      </c>
    </row>
    <row r="9" spans="1:24" x14ac:dyDescent="0.2">
      <c r="A9" s="5">
        <v>1</v>
      </c>
      <c r="B9" s="5">
        <v>2</v>
      </c>
      <c r="C9" s="5">
        <v>3</v>
      </c>
      <c r="D9" s="5">
        <v>4</v>
      </c>
      <c r="E9" s="15">
        <v>5</v>
      </c>
      <c r="F9" s="15">
        <v>6</v>
      </c>
      <c r="G9" s="15">
        <v>7</v>
      </c>
      <c r="H9" s="15">
        <v>8</v>
      </c>
      <c r="I9" s="5">
        <v>9</v>
      </c>
      <c r="J9" s="15">
        <v>10</v>
      </c>
      <c r="K9" s="15">
        <v>11</v>
      </c>
      <c r="L9" s="15">
        <v>12</v>
      </c>
      <c r="M9" s="15">
        <v>13</v>
      </c>
      <c r="N9" s="5">
        <v>14</v>
      </c>
      <c r="O9" s="15">
        <v>15</v>
      </c>
      <c r="P9" s="15">
        <v>16</v>
      </c>
      <c r="Q9" s="15">
        <v>17</v>
      </c>
      <c r="R9" s="15">
        <v>18</v>
      </c>
      <c r="S9" s="5">
        <v>19</v>
      </c>
      <c r="T9" s="15">
        <v>20</v>
      </c>
      <c r="U9" s="15">
        <v>21</v>
      </c>
      <c r="V9" s="15">
        <v>22</v>
      </c>
      <c r="W9" s="15">
        <v>23</v>
      </c>
      <c r="X9" s="5">
        <v>24</v>
      </c>
    </row>
    <row r="10" spans="1:24" s="9" customFormat="1" ht="12.75" x14ac:dyDescent="0.2">
      <c r="B10" s="112" t="s">
        <v>167</v>
      </c>
      <c r="C10" s="68"/>
      <c r="D10" s="68"/>
      <c r="E10" s="67"/>
      <c r="F10" s="67"/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s="9" customFormat="1" x14ac:dyDescent="0.2">
      <c r="A11" s="154" t="str">
        <f>B11&amp;C11</f>
        <v>7896090611126639221</v>
      </c>
      <c r="B11" s="128">
        <v>7896090611126</v>
      </c>
      <c r="C11" s="129">
        <v>639221</v>
      </c>
      <c r="D11" s="129" t="s">
        <v>168</v>
      </c>
      <c r="E11" s="129" t="s">
        <v>170</v>
      </c>
      <c r="F11" s="129">
        <v>48</v>
      </c>
      <c r="G11" s="130" t="s">
        <v>223</v>
      </c>
      <c r="H11" s="131" t="s">
        <v>217</v>
      </c>
      <c r="I11" s="48">
        <v>30.8</v>
      </c>
      <c r="J11" s="48">
        <v>42.58</v>
      </c>
      <c r="K11" s="48">
        <v>30.988337380000001</v>
      </c>
      <c r="L11" s="48">
        <v>42.839558531183734</v>
      </c>
      <c r="M11" s="48">
        <v>31.176741960000005</v>
      </c>
      <c r="N11" s="48">
        <v>43.100016810486657</v>
      </c>
      <c r="O11" s="48">
        <v>35.380000000000003</v>
      </c>
      <c r="P11" s="48">
        <v>47.16</v>
      </c>
      <c r="Q11" s="48">
        <v>35.630000000000003</v>
      </c>
      <c r="R11" s="48">
        <v>47.48</v>
      </c>
      <c r="S11" s="48">
        <v>0</v>
      </c>
      <c r="T11" s="48">
        <v>0</v>
      </c>
      <c r="U11" s="48">
        <v>35.880000000000003</v>
      </c>
      <c r="V11" s="48">
        <v>47.8</v>
      </c>
      <c r="W11" s="48">
        <v>36.92</v>
      </c>
      <c r="X11" s="48">
        <v>49.14</v>
      </c>
    </row>
    <row r="12" spans="1:24" s="9" customFormat="1" x14ac:dyDescent="0.2">
      <c r="A12" s="154" t="str">
        <f t="shared" ref="A12:A75" si="0">B12&amp;C12</f>
        <v>7896090611119</v>
      </c>
      <c r="B12" s="132">
        <v>7896090611119</v>
      </c>
      <c r="C12" s="133"/>
      <c r="D12" s="133" t="s">
        <v>169</v>
      </c>
      <c r="E12" s="133" t="s">
        <v>171</v>
      </c>
      <c r="F12" s="133"/>
      <c r="G12" s="134" t="str">
        <f>G11</f>
        <v>30049029</v>
      </c>
      <c r="H12" s="135" t="s">
        <v>217</v>
      </c>
      <c r="I12" s="48">
        <v>0.51333333333333331</v>
      </c>
      <c r="J12" s="48">
        <v>0.70966666666666667</v>
      </c>
      <c r="K12" s="48">
        <v>0.5164722896666667</v>
      </c>
      <c r="L12" s="48">
        <v>0.71399264218639558</v>
      </c>
      <c r="M12" s="48">
        <v>0.51961236600000005</v>
      </c>
      <c r="N12" s="48">
        <v>0.71833361350811098</v>
      </c>
      <c r="O12" s="48">
        <v>0.58966666666666667</v>
      </c>
      <c r="P12" s="48">
        <v>0.78599999999999992</v>
      </c>
      <c r="Q12" s="48">
        <v>0.59383333333333332</v>
      </c>
      <c r="R12" s="48">
        <v>0.79133333333333333</v>
      </c>
      <c r="S12" s="48">
        <v>0</v>
      </c>
      <c r="T12" s="48">
        <v>0</v>
      </c>
      <c r="U12" s="48">
        <v>0.59800000000000009</v>
      </c>
      <c r="V12" s="48">
        <v>0.79666666666666663</v>
      </c>
      <c r="W12" s="48">
        <v>0.6153333333333334</v>
      </c>
      <c r="X12" s="48">
        <v>0.81900000000000006</v>
      </c>
    </row>
    <row r="13" spans="1:24" s="9" customFormat="1" x14ac:dyDescent="0.2">
      <c r="A13" s="154" t="str">
        <f t="shared" si="0"/>
        <v>7896015530471639222</v>
      </c>
      <c r="B13" s="132">
        <v>7896015530471</v>
      </c>
      <c r="C13" s="133">
        <v>639222</v>
      </c>
      <c r="D13" s="133" t="s">
        <v>168</v>
      </c>
      <c r="E13" s="133" t="s">
        <v>190</v>
      </c>
      <c r="F13" s="133">
        <v>60</v>
      </c>
      <c r="G13" s="134" t="s">
        <v>223</v>
      </c>
      <c r="H13" s="135" t="s">
        <v>217</v>
      </c>
      <c r="I13" s="48">
        <v>30.8</v>
      </c>
      <c r="J13" s="48">
        <v>42.58</v>
      </c>
      <c r="K13" s="48">
        <v>30.988337380000001</v>
      </c>
      <c r="L13" s="48">
        <v>42.839558531183734</v>
      </c>
      <c r="M13" s="48">
        <v>31.176741960000005</v>
      </c>
      <c r="N13" s="48">
        <v>43.100016810486657</v>
      </c>
      <c r="O13" s="48">
        <v>35.380000000000003</v>
      </c>
      <c r="P13" s="48">
        <v>47.16</v>
      </c>
      <c r="Q13" s="48">
        <v>35.630000000000003</v>
      </c>
      <c r="R13" s="48">
        <v>47.48</v>
      </c>
      <c r="S13" s="48">
        <v>0</v>
      </c>
      <c r="T13" s="48">
        <v>0</v>
      </c>
      <c r="U13" s="48">
        <v>35.880000000000003</v>
      </c>
      <c r="V13" s="48">
        <v>47.8</v>
      </c>
      <c r="W13" s="48">
        <v>36.92</v>
      </c>
      <c r="X13" s="48">
        <v>49.14</v>
      </c>
    </row>
    <row r="14" spans="1:24" s="9" customFormat="1" x14ac:dyDescent="0.2">
      <c r="A14" s="154" t="str">
        <f t="shared" si="0"/>
        <v>7896015527686</v>
      </c>
      <c r="B14" s="136">
        <v>7896015527686</v>
      </c>
      <c r="C14" s="137"/>
      <c r="D14" s="137" t="s">
        <v>169</v>
      </c>
      <c r="E14" s="137" t="s">
        <v>195</v>
      </c>
      <c r="F14" s="137"/>
      <c r="G14" s="138" t="str">
        <f>G13</f>
        <v>30049029</v>
      </c>
      <c r="H14" s="139" t="s">
        <v>217</v>
      </c>
      <c r="I14" s="48">
        <v>1.03</v>
      </c>
      <c r="J14" s="48">
        <v>1.42</v>
      </c>
      <c r="K14" s="48">
        <v>1.03497394</v>
      </c>
      <c r="L14" s="48">
        <v>1.4307907564442504</v>
      </c>
      <c r="M14" s="48">
        <v>1.0427004</v>
      </c>
      <c r="N14" s="48">
        <v>1.4414721341299883</v>
      </c>
      <c r="O14" s="48">
        <v>1.18</v>
      </c>
      <c r="P14" s="48">
        <v>1.57</v>
      </c>
      <c r="Q14" s="48">
        <v>1.19</v>
      </c>
      <c r="R14" s="48">
        <v>1.59</v>
      </c>
      <c r="S14" s="48">
        <v>0</v>
      </c>
      <c r="T14" s="48">
        <v>0</v>
      </c>
      <c r="U14" s="48">
        <v>1.2</v>
      </c>
      <c r="V14" s="48">
        <v>1.6</v>
      </c>
      <c r="W14" s="48">
        <v>1.23</v>
      </c>
      <c r="X14" s="48">
        <v>1.64</v>
      </c>
    </row>
    <row r="15" spans="1:24" s="9" customFormat="1" x14ac:dyDescent="0.2">
      <c r="A15" s="154" t="str">
        <f t="shared" si="0"/>
        <v/>
      </c>
      <c r="B15" s="70"/>
      <c r="C15" s="70"/>
      <c r="D15" s="70"/>
      <c r="E15" s="70"/>
      <c r="F15" s="70"/>
      <c r="G15" s="66"/>
      <c r="H15" s="70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9" customFormat="1" ht="12.75" x14ac:dyDescent="0.2">
      <c r="A16" s="154"/>
      <c r="B16" s="112" t="s">
        <v>172</v>
      </c>
      <c r="C16" s="68"/>
      <c r="D16" s="68"/>
      <c r="E16" s="67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83"/>
      <c r="X16" s="83"/>
    </row>
    <row r="17" spans="1:25" s="37" customFormat="1" x14ac:dyDescent="0.2">
      <c r="A17" s="154" t="str">
        <f t="shared" si="0"/>
        <v>7896015560300639200</v>
      </c>
      <c r="B17" s="128">
        <v>7896015560300</v>
      </c>
      <c r="C17" s="129">
        <v>639200</v>
      </c>
      <c r="D17" s="129" t="s">
        <v>173</v>
      </c>
      <c r="E17" s="129" t="s">
        <v>189</v>
      </c>
      <c r="F17" s="129">
        <v>36</v>
      </c>
      <c r="G17" s="130" t="s">
        <v>223</v>
      </c>
      <c r="H17" s="131" t="s">
        <v>217</v>
      </c>
      <c r="I17" s="48">
        <v>13.2</v>
      </c>
      <c r="J17" s="48">
        <v>18.25</v>
      </c>
      <c r="K17" s="48">
        <v>13.28</v>
      </c>
      <c r="L17" s="48">
        <v>18.36</v>
      </c>
      <c r="M17" s="48">
        <v>13.36</v>
      </c>
      <c r="N17" s="48">
        <v>18.47</v>
      </c>
      <c r="O17" s="48">
        <v>15.17</v>
      </c>
      <c r="P17" s="48">
        <v>20.22</v>
      </c>
      <c r="Q17" s="48">
        <v>15.27</v>
      </c>
      <c r="R17" s="48">
        <v>20.350000000000001</v>
      </c>
      <c r="S17" s="48">
        <v>0</v>
      </c>
      <c r="T17" s="48">
        <v>0</v>
      </c>
      <c r="U17" s="48">
        <v>15.38</v>
      </c>
      <c r="V17" s="48">
        <v>20.49</v>
      </c>
      <c r="W17" s="48">
        <v>15.83</v>
      </c>
      <c r="X17" s="48">
        <v>21.07</v>
      </c>
      <c r="Y17" s="9"/>
    </row>
    <row r="18" spans="1:25" s="37" customFormat="1" x14ac:dyDescent="0.2">
      <c r="A18" s="154" t="str">
        <f t="shared" si="0"/>
        <v>7896015560331639202</v>
      </c>
      <c r="B18" s="132">
        <v>7896015560331</v>
      </c>
      <c r="C18" s="133">
        <v>639202</v>
      </c>
      <c r="D18" s="133" t="s">
        <v>174</v>
      </c>
      <c r="E18" s="133" t="s">
        <v>189</v>
      </c>
      <c r="F18" s="133">
        <v>36</v>
      </c>
      <c r="G18" s="134" t="s">
        <v>223</v>
      </c>
      <c r="H18" s="135" t="s">
        <v>217</v>
      </c>
      <c r="I18" s="48">
        <v>13.2</v>
      </c>
      <c r="J18" s="48">
        <v>18.25</v>
      </c>
      <c r="K18" s="48">
        <v>13.28</v>
      </c>
      <c r="L18" s="48">
        <v>18.36</v>
      </c>
      <c r="M18" s="48">
        <v>13.36</v>
      </c>
      <c r="N18" s="48">
        <v>18.47</v>
      </c>
      <c r="O18" s="48">
        <v>15.17</v>
      </c>
      <c r="P18" s="48">
        <v>20.22</v>
      </c>
      <c r="Q18" s="48">
        <v>15.27</v>
      </c>
      <c r="R18" s="48">
        <v>20.350000000000001</v>
      </c>
      <c r="S18" s="48">
        <v>0</v>
      </c>
      <c r="T18" s="48">
        <v>0</v>
      </c>
      <c r="U18" s="48">
        <v>15.38</v>
      </c>
      <c r="V18" s="48">
        <v>20.49</v>
      </c>
      <c r="W18" s="48">
        <v>15.83</v>
      </c>
      <c r="X18" s="48">
        <v>21.07</v>
      </c>
      <c r="Y18" s="9"/>
    </row>
    <row r="19" spans="1:25" s="37" customFormat="1" x14ac:dyDescent="0.2">
      <c r="A19" s="154" t="str">
        <f t="shared" si="0"/>
        <v>7896015517045639206</v>
      </c>
      <c r="B19" s="132">
        <v>7896015517045</v>
      </c>
      <c r="C19" s="133">
        <v>639206</v>
      </c>
      <c r="D19" s="133" t="s">
        <v>175</v>
      </c>
      <c r="E19" s="133" t="s">
        <v>189</v>
      </c>
      <c r="F19" s="133">
        <v>36</v>
      </c>
      <c r="G19" s="134" t="s">
        <v>223</v>
      </c>
      <c r="H19" s="135" t="s">
        <v>217</v>
      </c>
      <c r="I19" s="48">
        <v>13.2</v>
      </c>
      <c r="J19" s="48">
        <v>18.25</v>
      </c>
      <c r="K19" s="48">
        <v>13.28</v>
      </c>
      <c r="L19" s="48">
        <v>18.36</v>
      </c>
      <c r="M19" s="48">
        <v>13.36</v>
      </c>
      <c r="N19" s="48">
        <v>18.47</v>
      </c>
      <c r="O19" s="48">
        <v>15.17</v>
      </c>
      <c r="P19" s="48">
        <v>20.22</v>
      </c>
      <c r="Q19" s="48">
        <v>15.27</v>
      </c>
      <c r="R19" s="48">
        <v>20.350000000000001</v>
      </c>
      <c r="S19" s="48">
        <v>0</v>
      </c>
      <c r="T19" s="48">
        <v>0</v>
      </c>
      <c r="U19" s="48">
        <v>15.38</v>
      </c>
      <c r="V19" s="48">
        <v>20.49</v>
      </c>
      <c r="W19" s="48">
        <v>15.83</v>
      </c>
      <c r="X19" s="48">
        <v>21.07</v>
      </c>
      <c r="Y19" s="9"/>
    </row>
    <row r="20" spans="1:25" s="37" customFormat="1" x14ac:dyDescent="0.2">
      <c r="A20" s="154" t="str">
        <f t="shared" si="0"/>
        <v>7896015518370639210</v>
      </c>
      <c r="B20" s="132">
        <v>7896015518370</v>
      </c>
      <c r="C20" s="133">
        <v>639210</v>
      </c>
      <c r="D20" s="133" t="s">
        <v>176</v>
      </c>
      <c r="E20" s="133" t="s">
        <v>189</v>
      </c>
      <c r="F20" s="133">
        <v>36</v>
      </c>
      <c r="G20" s="134" t="s">
        <v>223</v>
      </c>
      <c r="H20" s="135" t="s">
        <v>217</v>
      </c>
      <c r="I20" s="48">
        <v>13.2</v>
      </c>
      <c r="J20" s="48">
        <v>18.25</v>
      </c>
      <c r="K20" s="48">
        <v>13.28</v>
      </c>
      <c r="L20" s="48">
        <v>18.36</v>
      </c>
      <c r="M20" s="48">
        <v>13.36</v>
      </c>
      <c r="N20" s="48">
        <v>18.47</v>
      </c>
      <c r="O20" s="48">
        <v>15.17</v>
      </c>
      <c r="P20" s="48">
        <v>20.22</v>
      </c>
      <c r="Q20" s="48">
        <v>15.27</v>
      </c>
      <c r="R20" s="48">
        <v>20.350000000000001</v>
      </c>
      <c r="S20" s="48">
        <v>0</v>
      </c>
      <c r="T20" s="48">
        <v>0</v>
      </c>
      <c r="U20" s="48">
        <v>15.38</v>
      </c>
      <c r="V20" s="48">
        <v>20.49</v>
      </c>
      <c r="W20" s="48">
        <v>15.83</v>
      </c>
      <c r="X20" s="48">
        <v>21.07</v>
      </c>
      <c r="Y20" s="9"/>
    </row>
    <row r="21" spans="1:25" s="37" customFormat="1" x14ac:dyDescent="0.2">
      <c r="A21" s="154" t="str">
        <f t="shared" si="0"/>
        <v>7896015521622639215</v>
      </c>
      <c r="B21" s="132">
        <v>7896015521622</v>
      </c>
      <c r="C21" s="133">
        <v>639215</v>
      </c>
      <c r="D21" s="133" t="s">
        <v>177</v>
      </c>
      <c r="E21" s="133" t="s">
        <v>189</v>
      </c>
      <c r="F21" s="133">
        <v>36</v>
      </c>
      <c r="G21" s="134" t="s">
        <v>223</v>
      </c>
      <c r="H21" s="135" t="s">
        <v>217</v>
      </c>
      <c r="I21" s="48">
        <v>13.2</v>
      </c>
      <c r="J21" s="48">
        <v>18.25</v>
      </c>
      <c r="K21" s="48">
        <v>13.28</v>
      </c>
      <c r="L21" s="48">
        <v>18.36</v>
      </c>
      <c r="M21" s="48">
        <v>13.36</v>
      </c>
      <c r="N21" s="48">
        <v>18.47</v>
      </c>
      <c r="O21" s="48">
        <v>15.17</v>
      </c>
      <c r="P21" s="48">
        <v>20.22</v>
      </c>
      <c r="Q21" s="48">
        <v>15.27</v>
      </c>
      <c r="R21" s="48">
        <v>20.350000000000001</v>
      </c>
      <c r="S21" s="48">
        <v>0</v>
      </c>
      <c r="T21" s="48">
        <v>0</v>
      </c>
      <c r="U21" s="48">
        <v>15.38</v>
      </c>
      <c r="V21" s="48">
        <v>20.49</v>
      </c>
      <c r="W21" s="48">
        <v>15.83</v>
      </c>
      <c r="X21" s="48">
        <v>21.07</v>
      </c>
      <c r="Y21" s="9"/>
    </row>
    <row r="22" spans="1:25" s="37" customFormat="1" x14ac:dyDescent="0.2">
      <c r="A22" s="154" t="str">
        <f t="shared" si="0"/>
        <v>7896015530150639440</v>
      </c>
      <c r="B22" s="132">
        <v>7896015530150</v>
      </c>
      <c r="C22" s="133">
        <v>639440</v>
      </c>
      <c r="D22" s="133" t="s">
        <v>178</v>
      </c>
      <c r="E22" s="133" t="s">
        <v>189</v>
      </c>
      <c r="F22" s="133">
        <v>36</v>
      </c>
      <c r="G22" s="134" t="s">
        <v>223</v>
      </c>
      <c r="H22" s="135" t="s">
        <v>217</v>
      </c>
      <c r="I22" s="48">
        <v>13.2</v>
      </c>
      <c r="J22" s="48">
        <v>18.25</v>
      </c>
      <c r="K22" s="48">
        <v>13.28</v>
      </c>
      <c r="L22" s="48">
        <v>18.36</v>
      </c>
      <c r="M22" s="48">
        <v>13.36</v>
      </c>
      <c r="N22" s="48">
        <v>18.47</v>
      </c>
      <c r="O22" s="48">
        <v>15.17</v>
      </c>
      <c r="P22" s="48">
        <v>20.22</v>
      </c>
      <c r="Q22" s="48">
        <v>15.27</v>
      </c>
      <c r="R22" s="48">
        <v>20.350000000000001</v>
      </c>
      <c r="S22" s="48">
        <v>0</v>
      </c>
      <c r="T22" s="48">
        <v>0</v>
      </c>
      <c r="U22" s="48">
        <v>15.38</v>
      </c>
      <c r="V22" s="48">
        <v>20.49</v>
      </c>
      <c r="W22" s="48">
        <v>15.83</v>
      </c>
      <c r="X22" s="48">
        <v>21.07</v>
      </c>
      <c r="Y22" s="9"/>
    </row>
    <row r="23" spans="1:25" s="37" customFormat="1" x14ac:dyDescent="0.2">
      <c r="A23" s="154" t="str">
        <f t="shared" si="0"/>
        <v>7896015560027639205</v>
      </c>
      <c r="B23" s="132">
        <v>7896015560027</v>
      </c>
      <c r="C23" s="133">
        <v>639205</v>
      </c>
      <c r="D23" s="133" t="s">
        <v>173</v>
      </c>
      <c r="E23" s="133" t="s">
        <v>190</v>
      </c>
      <c r="F23" s="133">
        <v>60</v>
      </c>
      <c r="G23" s="134" t="s">
        <v>223</v>
      </c>
      <c r="H23" s="135" t="s">
        <v>217</v>
      </c>
      <c r="I23" s="48">
        <v>60.34</v>
      </c>
      <c r="J23" s="48">
        <v>83.42</v>
      </c>
      <c r="K23" s="48">
        <v>60.71</v>
      </c>
      <c r="L23" s="48">
        <v>83.93</v>
      </c>
      <c r="M23" s="48">
        <v>61.08</v>
      </c>
      <c r="N23" s="48">
        <v>84.44</v>
      </c>
      <c r="O23" s="48">
        <v>69.31</v>
      </c>
      <c r="P23" s="48">
        <v>92.39</v>
      </c>
      <c r="Q23" s="48">
        <v>69.8</v>
      </c>
      <c r="R23" s="48">
        <v>93.02</v>
      </c>
      <c r="S23" s="48">
        <v>0</v>
      </c>
      <c r="T23" s="48">
        <v>0</v>
      </c>
      <c r="U23" s="48">
        <v>70.290000000000006</v>
      </c>
      <c r="V23" s="48">
        <v>93.65</v>
      </c>
      <c r="W23" s="48">
        <v>72.33</v>
      </c>
      <c r="X23" s="48">
        <v>96.27</v>
      </c>
      <c r="Y23" s="9"/>
    </row>
    <row r="24" spans="1:25" s="37" customFormat="1" x14ac:dyDescent="0.2">
      <c r="A24" s="154" t="str">
        <f t="shared" si="0"/>
        <v>7896015511159</v>
      </c>
      <c r="B24" s="132">
        <v>7896015511159</v>
      </c>
      <c r="C24" s="133"/>
      <c r="D24" s="133" t="s">
        <v>179</v>
      </c>
      <c r="E24" s="133" t="s">
        <v>195</v>
      </c>
      <c r="F24" s="133"/>
      <c r="G24" s="134" t="s">
        <v>223</v>
      </c>
      <c r="H24" s="135" t="s">
        <v>217</v>
      </c>
      <c r="I24" s="48">
        <v>2.0113333333333334</v>
      </c>
      <c r="J24" s="48">
        <v>2.7806666666666668</v>
      </c>
      <c r="K24" s="48">
        <v>2.0236666666666667</v>
      </c>
      <c r="L24" s="48">
        <v>2.7976666666666667</v>
      </c>
      <c r="M24" s="48">
        <v>2.036</v>
      </c>
      <c r="N24" s="48">
        <v>2.8146666666666667</v>
      </c>
      <c r="O24" s="48">
        <v>2.3103333333333333</v>
      </c>
      <c r="P24" s="48">
        <v>3.0796666666666668</v>
      </c>
      <c r="Q24" s="48">
        <v>2.3266666666666667</v>
      </c>
      <c r="R24" s="48">
        <v>3.1006666666666667</v>
      </c>
      <c r="S24" s="48">
        <v>0</v>
      </c>
      <c r="T24" s="48">
        <v>0</v>
      </c>
      <c r="U24" s="48">
        <v>2.3430000000000004</v>
      </c>
      <c r="V24" s="48">
        <v>3.121666666666667</v>
      </c>
      <c r="W24" s="48">
        <v>2.411</v>
      </c>
      <c r="X24" s="48">
        <v>3.2090000000000001</v>
      </c>
      <c r="Y24" s="9"/>
    </row>
    <row r="25" spans="1:25" s="37" customFormat="1" x14ac:dyDescent="0.2">
      <c r="A25" s="154" t="str">
        <f t="shared" si="0"/>
        <v>7896015560034639204</v>
      </c>
      <c r="B25" s="132">
        <v>7896015560034</v>
      </c>
      <c r="C25" s="133">
        <v>639204</v>
      </c>
      <c r="D25" s="133" t="s">
        <v>174</v>
      </c>
      <c r="E25" s="133" t="s">
        <v>190</v>
      </c>
      <c r="F25" s="133">
        <v>60</v>
      </c>
      <c r="G25" s="134" t="s">
        <v>223</v>
      </c>
      <c r="H25" s="135" t="s">
        <v>217</v>
      </c>
      <c r="I25" s="48">
        <v>60.34</v>
      </c>
      <c r="J25" s="48">
        <v>83.42</v>
      </c>
      <c r="K25" s="48">
        <v>60.71</v>
      </c>
      <c r="L25" s="48">
        <v>83.93</v>
      </c>
      <c r="M25" s="48">
        <v>61.08</v>
      </c>
      <c r="N25" s="48">
        <v>84.44</v>
      </c>
      <c r="O25" s="48">
        <v>69.31</v>
      </c>
      <c r="P25" s="48">
        <v>92.39</v>
      </c>
      <c r="Q25" s="48">
        <v>69.8</v>
      </c>
      <c r="R25" s="48">
        <v>93.02</v>
      </c>
      <c r="S25" s="48">
        <v>0</v>
      </c>
      <c r="T25" s="48">
        <v>0</v>
      </c>
      <c r="U25" s="48">
        <v>70.290000000000006</v>
      </c>
      <c r="V25" s="48">
        <v>93.65</v>
      </c>
      <c r="W25" s="48">
        <v>72.33</v>
      </c>
      <c r="X25" s="48">
        <v>96.27</v>
      </c>
      <c r="Y25" s="9"/>
    </row>
    <row r="26" spans="1:25" s="37" customFormat="1" x14ac:dyDescent="0.2">
      <c r="A26" s="154" t="str">
        <f t="shared" si="0"/>
        <v>7896015511166</v>
      </c>
      <c r="B26" s="132">
        <v>7896015511166</v>
      </c>
      <c r="C26" s="133"/>
      <c r="D26" s="133" t="s">
        <v>180</v>
      </c>
      <c r="E26" s="133" t="s">
        <v>195</v>
      </c>
      <c r="F26" s="133"/>
      <c r="G26" s="134" t="s">
        <v>223</v>
      </c>
      <c r="H26" s="135" t="s">
        <v>217</v>
      </c>
      <c r="I26" s="48">
        <v>2.0113333333333334</v>
      </c>
      <c r="J26" s="48">
        <v>2.7806666666666668</v>
      </c>
      <c r="K26" s="48">
        <v>2.0236666666666667</v>
      </c>
      <c r="L26" s="48">
        <v>2.7976666666666667</v>
      </c>
      <c r="M26" s="48">
        <v>2.036</v>
      </c>
      <c r="N26" s="48">
        <v>2.8146666666666667</v>
      </c>
      <c r="O26" s="48">
        <v>2.3103333333333333</v>
      </c>
      <c r="P26" s="48">
        <v>3.0796666666666668</v>
      </c>
      <c r="Q26" s="48">
        <v>2.3266666666666667</v>
      </c>
      <c r="R26" s="48">
        <v>3.1006666666666667</v>
      </c>
      <c r="S26" s="48">
        <v>0</v>
      </c>
      <c r="T26" s="48">
        <v>0</v>
      </c>
      <c r="U26" s="48">
        <v>2.3430000000000004</v>
      </c>
      <c r="V26" s="48">
        <v>3.121666666666667</v>
      </c>
      <c r="W26" s="48">
        <v>2.411</v>
      </c>
      <c r="X26" s="48">
        <v>3.2090000000000001</v>
      </c>
      <c r="Y26" s="9"/>
    </row>
    <row r="27" spans="1:25" s="37" customFormat="1" x14ac:dyDescent="0.2">
      <c r="A27" s="154" t="str">
        <f t="shared" si="0"/>
        <v>7896015517014639208</v>
      </c>
      <c r="B27" s="132">
        <v>7896015517014</v>
      </c>
      <c r="C27" s="133">
        <v>639208</v>
      </c>
      <c r="D27" s="133" t="s">
        <v>175</v>
      </c>
      <c r="E27" s="133" t="s">
        <v>190</v>
      </c>
      <c r="F27" s="133">
        <v>60</v>
      </c>
      <c r="G27" s="134" t="s">
        <v>223</v>
      </c>
      <c r="H27" s="135" t="s">
        <v>217</v>
      </c>
      <c r="I27" s="48">
        <v>60.34</v>
      </c>
      <c r="J27" s="48">
        <v>83.42</v>
      </c>
      <c r="K27" s="48">
        <v>60.71</v>
      </c>
      <c r="L27" s="48">
        <v>83.93</v>
      </c>
      <c r="M27" s="48">
        <v>61.08</v>
      </c>
      <c r="N27" s="48">
        <v>84.44</v>
      </c>
      <c r="O27" s="48">
        <v>69.31</v>
      </c>
      <c r="P27" s="48">
        <v>92.39</v>
      </c>
      <c r="Q27" s="48">
        <v>69.8</v>
      </c>
      <c r="R27" s="48">
        <v>93.02</v>
      </c>
      <c r="S27" s="48">
        <v>0</v>
      </c>
      <c r="T27" s="48">
        <v>0</v>
      </c>
      <c r="U27" s="48">
        <v>70.290000000000006</v>
      </c>
      <c r="V27" s="48">
        <v>93.65</v>
      </c>
      <c r="W27" s="48">
        <v>72.33</v>
      </c>
      <c r="X27" s="48">
        <v>96.27</v>
      </c>
      <c r="Y27" s="9"/>
    </row>
    <row r="28" spans="1:25" s="37" customFormat="1" x14ac:dyDescent="0.2">
      <c r="A28" s="154" t="str">
        <f t="shared" si="0"/>
        <v>7896015516970</v>
      </c>
      <c r="B28" s="132">
        <v>7896015516970</v>
      </c>
      <c r="C28" s="133"/>
      <c r="D28" s="133" t="s">
        <v>181</v>
      </c>
      <c r="E28" s="133" t="s">
        <v>195</v>
      </c>
      <c r="F28" s="133"/>
      <c r="G28" s="134" t="s">
        <v>223</v>
      </c>
      <c r="H28" s="135" t="s">
        <v>217</v>
      </c>
      <c r="I28" s="48">
        <v>2.0099999999999998</v>
      </c>
      <c r="J28" s="48">
        <v>2.78</v>
      </c>
      <c r="K28" s="48">
        <v>2.02</v>
      </c>
      <c r="L28" s="48">
        <v>2.79</v>
      </c>
      <c r="M28" s="48">
        <v>2.0299999999999998</v>
      </c>
      <c r="N28" s="48">
        <v>2.81</v>
      </c>
      <c r="O28" s="48">
        <v>2.31</v>
      </c>
      <c r="P28" s="48">
        <v>3.08</v>
      </c>
      <c r="Q28" s="48">
        <v>2.3199999999999998</v>
      </c>
      <c r="R28" s="48">
        <v>3.09</v>
      </c>
      <c r="S28" s="48">
        <v>0</v>
      </c>
      <c r="T28" s="48">
        <v>0</v>
      </c>
      <c r="U28" s="48">
        <v>2.34</v>
      </c>
      <c r="V28" s="48">
        <v>3.12</v>
      </c>
      <c r="W28" s="48">
        <v>2.41</v>
      </c>
      <c r="X28" s="48">
        <v>3.21</v>
      </c>
      <c r="Y28" s="9"/>
    </row>
    <row r="29" spans="1:25" s="37" customFormat="1" x14ac:dyDescent="0.2">
      <c r="A29" s="154" t="str">
        <f t="shared" si="0"/>
        <v>7896015518486639213</v>
      </c>
      <c r="B29" s="132">
        <v>7896015518486</v>
      </c>
      <c r="C29" s="133">
        <v>639213</v>
      </c>
      <c r="D29" s="133" t="s">
        <v>176</v>
      </c>
      <c r="E29" s="133" t="s">
        <v>190</v>
      </c>
      <c r="F29" s="133">
        <v>60</v>
      </c>
      <c r="G29" s="134" t="s">
        <v>223</v>
      </c>
      <c r="H29" s="135" t="s">
        <v>217</v>
      </c>
      <c r="I29" s="48">
        <v>60.34</v>
      </c>
      <c r="J29" s="48">
        <v>83.42</v>
      </c>
      <c r="K29" s="48">
        <v>60.71</v>
      </c>
      <c r="L29" s="48">
        <v>83.93</v>
      </c>
      <c r="M29" s="48">
        <v>61.08</v>
      </c>
      <c r="N29" s="48">
        <v>84.44</v>
      </c>
      <c r="O29" s="48">
        <v>69.31</v>
      </c>
      <c r="P29" s="48">
        <v>92.39</v>
      </c>
      <c r="Q29" s="48">
        <v>69.8</v>
      </c>
      <c r="R29" s="48">
        <v>93.02</v>
      </c>
      <c r="S29" s="48">
        <v>0</v>
      </c>
      <c r="T29" s="48">
        <v>0</v>
      </c>
      <c r="U29" s="48">
        <v>70.290000000000006</v>
      </c>
      <c r="V29" s="48">
        <v>93.65</v>
      </c>
      <c r="W29" s="48">
        <v>72.33</v>
      </c>
      <c r="X29" s="48">
        <v>96.27</v>
      </c>
      <c r="Y29" s="9"/>
    </row>
    <row r="30" spans="1:25" s="37" customFormat="1" x14ac:dyDescent="0.2">
      <c r="A30" s="154" t="str">
        <f t="shared" si="0"/>
        <v>7896015518479</v>
      </c>
      <c r="B30" s="132">
        <v>7896015518479</v>
      </c>
      <c r="C30" s="133"/>
      <c r="D30" s="133" t="s">
        <v>182</v>
      </c>
      <c r="E30" s="133" t="s">
        <v>195</v>
      </c>
      <c r="F30" s="133"/>
      <c r="G30" s="134" t="s">
        <v>223</v>
      </c>
      <c r="H30" s="135" t="s">
        <v>217</v>
      </c>
      <c r="I30" s="48">
        <v>2.0099999999999998</v>
      </c>
      <c r="J30" s="48">
        <v>2.78</v>
      </c>
      <c r="K30" s="48">
        <v>2.02</v>
      </c>
      <c r="L30" s="48">
        <v>2.79</v>
      </c>
      <c r="M30" s="48">
        <v>2.0299999999999998</v>
      </c>
      <c r="N30" s="48">
        <v>2.81</v>
      </c>
      <c r="O30" s="48">
        <v>2.31</v>
      </c>
      <c r="P30" s="48">
        <v>3.08</v>
      </c>
      <c r="Q30" s="48">
        <v>2.3199999999999998</v>
      </c>
      <c r="R30" s="48">
        <v>3.09</v>
      </c>
      <c r="S30" s="48">
        <v>0</v>
      </c>
      <c r="T30" s="48">
        <v>0</v>
      </c>
      <c r="U30" s="48">
        <v>2.34</v>
      </c>
      <c r="V30" s="48">
        <v>3.12</v>
      </c>
      <c r="W30" s="48">
        <v>2.41</v>
      </c>
      <c r="X30" s="48">
        <v>3.21</v>
      </c>
      <c r="Y30" s="9"/>
    </row>
    <row r="31" spans="1:25" s="37" customFormat="1" x14ac:dyDescent="0.2">
      <c r="A31" s="154" t="str">
        <f t="shared" si="0"/>
        <v>7896015521684639214</v>
      </c>
      <c r="B31" s="132">
        <v>7896015521684</v>
      </c>
      <c r="C31" s="133">
        <v>639214</v>
      </c>
      <c r="D31" s="133" t="s">
        <v>177</v>
      </c>
      <c r="E31" s="133" t="s">
        <v>190</v>
      </c>
      <c r="F31" s="133">
        <v>60</v>
      </c>
      <c r="G31" s="134" t="s">
        <v>223</v>
      </c>
      <c r="H31" s="135" t="s">
        <v>217</v>
      </c>
      <c r="I31" s="48">
        <v>60.34</v>
      </c>
      <c r="J31" s="48">
        <v>83.42</v>
      </c>
      <c r="K31" s="48">
        <v>60.71</v>
      </c>
      <c r="L31" s="48">
        <v>83.93</v>
      </c>
      <c r="M31" s="48">
        <v>61.08</v>
      </c>
      <c r="N31" s="48">
        <v>84.44</v>
      </c>
      <c r="O31" s="48">
        <v>69.31</v>
      </c>
      <c r="P31" s="48">
        <v>92.39</v>
      </c>
      <c r="Q31" s="48">
        <v>69.8</v>
      </c>
      <c r="R31" s="48">
        <v>93.02</v>
      </c>
      <c r="S31" s="48">
        <v>0</v>
      </c>
      <c r="T31" s="48">
        <v>0</v>
      </c>
      <c r="U31" s="48">
        <v>70.290000000000006</v>
      </c>
      <c r="V31" s="48">
        <v>93.65</v>
      </c>
      <c r="W31" s="48">
        <v>72.33</v>
      </c>
      <c r="X31" s="48">
        <v>96.27</v>
      </c>
      <c r="Y31" s="9"/>
    </row>
    <row r="32" spans="1:25" s="37" customFormat="1" x14ac:dyDescent="0.2">
      <c r="A32" s="154" t="str">
        <f t="shared" si="0"/>
        <v>7896015521646</v>
      </c>
      <c r="B32" s="132">
        <v>7896015521646</v>
      </c>
      <c r="C32" s="133"/>
      <c r="D32" s="133" t="s">
        <v>183</v>
      </c>
      <c r="E32" s="133" t="s">
        <v>195</v>
      </c>
      <c r="F32" s="133"/>
      <c r="G32" s="134" t="s">
        <v>223</v>
      </c>
      <c r="H32" s="135" t="s">
        <v>217</v>
      </c>
      <c r="I32" s="48">
        <v>2.0099999999999998</v>
      </c>
      <c r="J32" s="48">
        <v>2.78</v>
      </c>
      <c r="K32" s="48">
        <v>2.02</v>
      </c>
      <c r="L32" s="48">
        <v>2.79</v>
      </c>
      <c r="M32" s="48">
        <v>2.0299999999999998</v>
      </c>
      <c r="N32" s="48">
        <v>2.81</v>
      </c>
      <c r="O32" s="48">
        <v>2.31</v>
      </c>
      <c r="P32" s="48">
        <v>3.08</v>
      </c>
      <c r="Q32" s="48">
        <v>2.3199999999999998</v>
      </c>
      <c r="R32" s="48">
        <v>3.09</v>
      </c>
      <c r="S32" s="48">
        <v>0</v>
      </c>
      <c r="T32" s="48">
        <v>0</v>
      </c>
      <c r="U32" s="48">
        <v>2.34</v>
      </c>
      <c r="V32" s="48">
        <v>3.12</v>
      </c>
      <c r="W32" s="48">
        <v>2.41</v>
      </c>
      <c r="X32" s="48">
        <v>3.21</v>
      </c>
      <c r="Y32" s="9"/>
    </row>
    <row r="33" spans="1:25" s="37" customFormat="1" x14ac:dyDescent="0.2">
      <c r="A33" s="154" t="str">
        <f t="shared" si="0"/>
        <v>7896015530167639438</v>
      </c>
      <c r="B33" s="132">
        <v>7896015530167</v>
      </c>
      <c r="C33" s="133">
        <v>639438</v>
      </c>
      <c r="D33" s="133" t="s">
        <v>178</v>
      </c>
      <c r="E33" s="133" t="s">
        <v>190</v>
      </c>
      <c r="F33" s="133">
        <v>60</v>
      </c>
      <c r="G33" s="134" t="s">
        <v>223</v>
      </c>
      <c r="H33" s="135" t="s">
        <v>217</v>
      </c>
      <c r="I33" s="48">
        <v>60.34</v>
      </c>
      <c r="J33" s="48">
        <v>83.42</v>
      </c>
      <c r="K33" s="48">
        <v>60.71</v>
      </c>
      <c r="L33" s="48">
        <v>83.93</v>
      </c>
      <c r="M33" s="48">
        <v>61.08</v>
      </c>
      <c r="N33" s="48">
        <v>84.44</v>
      </c>
      <c r="O33" s="48">
        <v>69.31</v>
      </c>
      <c r="P33" s="48">
        <v>92.39</v>
      </c>
      <c r="Q33" s="48">
        <v>69.8</v>
      </c>
      <c r="R33" s="48">
        <v>93.02</v>
      </c>
      <c r="S33" s="48">
        <v>0</v>
      </c>
      <c r="T33" s="48">
        <v>0</v>
      </c>
      <c r="U33" s="48">
        <v>70.290000000000006</v>
      </c>
      <c r="V33" s="48">
        <v>93.65</v>
      </c>
      <c r="W33" s="48">
        <v>72.33</v>
      </c>
      <c r="X33" s="48">
        <v>96.27</v>
      </c>
      <c r="Y33" s="9"/>
    </row>
    <row r="34" spans="1:25" s="37" customFormat="1" x14ac:dyDescent="0.2">
      <c r="A34" s="154" t="str">
        <f t="shared" si="0"/>
        <v>7896015530174</v>
      </c>
      <c r="B34" s="132">
        <v>7896015530174</v>
      </c>
      <c r="C34" s="133"/>
      <c r="D34" s="133" t="s">
        <v>184</v>
      </c>
      <c r="E34" s="133" t="s">
        <v>195</v>
      </c>
      <c r="F34" s="133"/>
      <c r="G34" s="134" t="s">
        <v>223</v>
      </c>
      <c r="H34" s="135" t="s">
        <v>217</v>
      </c>
      <c r="I34" s="48">
        <v>2.0099999999999998</v>
      </c>
      <c r="J34" s="48">
        <v>2.78</v>
      </c>
      <c r="K34" s="48">
        <v>2.02</v>
      </c>
      <c r="L34" s="48">
        <v>2.79</v>
      </c>
      <c r="M34" s="48">
        <v>2.0299999999999998</v>
      </c>
      <c r="N34" s="48">
        <v>2.81</v>
      </c>
      <c r="O34" s="48">
        <v>2.31</v>
      </c>
      <c r="P34" s="48">
        <v>3.08</v>
      </c>
      <c r="Q34" s="48">
        <v>2.3199999999999998</v>
      </c>
      <c r="R34" s="48">
        <v>3.09</v>
      </c>
      <c r="S34" s="48">
        <v>0</v>
      </c>
      <c r="T34" s="48">
        <v>0</v>
      </c>
      <c r="U34" s="48">
        <v>2.34</v>
      </c>
      <c r="V34" s="48">
        <v>3.12</v>
      </c>
      <c r="W34" s="48">
        <v>2.41</v>
      </c>
      <c r="X34" s="48">
        <v>3.21</v>
      </c>
      <c r="Y34" s="9"/>
    </row>
    <row r="35" spans="1:25" s="9" customFormat="1" x14ac:dyDescent="0.2">
      <c r="A35" s="154" t="str">
        <f t="shared" si="0"/>
        <v>7896015522261639211</v>
      </c>
      <c r="B35" s="132">
        <v>7896015522261</v>
      </c>
      <c r="C35" s="133">
        <v>639211</v>
      </c>
      <c r="D35" s="133" t="s">
        <v>185</v>
      </c>
      <c r="E35" s="133" t="s">
        <v>191</v>
      </c>
      <c r="F35" s="133"/>
      <c r="G35" s="134" t="s">
        <v>223</v>
      </c>
      <c r="H35" s="135" t="s">
        <v>217</v>
      </c>
      <c r="I35" s="48">
        <v>48.76</v>
      </c>
      <c r="J35" s="48">
        <v>67.41</v>
      </c>
      <c r="K35" s="48">
        <v>49.06</v>
      </c>
      <c r="L35" s="48">
        <v>67.819999999999993</v>
      </c>
      <c r="M35" s="48">
        <v>49.35</v>
      </c>
      <c r="N35" s="48">
        <v>68.22</v>
      </c>
      <c r="O35" s="48">
        <v>56.01</v>
      </c>
      <c r="P35" s="48">
        <v>74.66</v>
      </c>
      <c r="Q35" s="48">
        <v>56.4</v>
      </c>
      <c r="R35" s="48">
        <v>75.16</v>
      </c>
      <c r="S35" s="48">
        <v>0</v>
      </c>
      <c r="T35" s="48">
        <v>0</v>
      </c>
      <c r="U35" s="48">
        <v>56.8</v>
      </c>
      <c r="V35" s="48">
        <v>75.680000000000007</v>
      </c>
      <c r="W35" s="48">
        <v>58.44</v>
      </c>
      <c r="X35" s="48">
        <v>77.790000000000006</v>
      </c>
    </row>
    <row r="36" spans="1:25" s="9" customFormat="1" x14ac:dyDescent="0.2">
      <c r="A36" s="154" t="str">
        <f t="shared" si="0"/>
        <v>7896015527174</v>
      </c>
      <c r="B36" s="132">
        <v>7896015527174</v>
      </c>
      <c r="C36" s="133"/>
      <c r="D36" s="133" t="s">
        <v>186</v>
      </c>
      <c r="E36" s="133" t="s">
        <v>192</v>
      </c>
      <c r="F36" s="133"/>
      <c r="G36" s="134" t="s">
        <v>223</v>
      </c>
      <c r="H36" s="135" t="s">
        <v>217</v>
      </c>
      <c r="I36" s="48">
        <v>4.07</v>
      </c>
      <c r="J36" s="48">
        <v>5.63</v>
      </c>
      <c r="K36" s="48">
        <v>4.09</v>
      </c>
      <c r="L36" s="48">
        <v>5.65</v>
      </c>
      <c r="M36" s="48">
        <v>4.12</v>
      </c>
      <c r="N36" s="48">
        <v>5.7</v>
      </c>
      <c r="O36" s="48">
        <v>4.67</v>
      </c>
      <c r="P36" s="48">
        <v>6.22</v>
      </c>
      <c r="Q36" s="48">
        <v>4.71</v>
      </c>
      <c r="R36" s="48">
        <v>6.28</v>
      </c>
      <c r="S36" s="48">
        <v>0</v>
      </c>
      <c r="T36" s="48">
        <v>0</v>
      </c>
      <c r="U36" s="48">
        <v>4.74</v>
      </c>
      <c r="V36" s="48">
        <v>6.32</v>
      </c>
      <c r="W36" s="48">
        <v>4.88</v>
      </c>
      <c r="X36" s="48">
        <v>6.5</v>
      </c>
    </row>
    <row r="37" spans="1:25" s="9" customFormat="1" x14ac:dyDescent="0.2">
      <c r="A37" s="154" t="str">
        <f t="shared" si="0"/>
        <v>7896015529222639218</v>
      </c>
      <c r="B37" s="132">
        <v>7896015529222</v>
      </c>
      <c r="C37" s="133">
        <v>639218</v>
      </c>
      <c r="D37" s="133" t="s">
        <v>187</v>
      </c>
      <c r="E37" s="133" t="s">
        <v>193</v>
      </c>
      <c r="F37" s="133"/>
      <c r="G37" s="134" t="s">
        <v>223</v>
      </c>
      <c r="H37" s="135" t="s">
        <v>217</v>
      </c>
      <c r="I37" s="48">
        <v>103.55</v>
      </c>
      <c r="J37" s="48">
        <v>143.15</v>
      </c>
      <c r="K37" s="48">
        <v>104.18</v>
      </c>
      <c r="L37" s="48">
        <v>144.02000000000001</v>
      </c>
      <c r="M37" s="48">
        <v>104.82</v>
      </c>
      <c r="N37" s="48">
        <v>144.91</v>
      </c>
      <c r="O37" s="48">
        <v>118.96</v>
      </c>
      <c r="P37" s="48">
        <v>158.56</v>
      </c>
      <c r="Q37" s="48">
        <v>119.79</v>
      </c>
      <c r="R37" s="48">
        <v>159.63</v>
      </c>
      <c r="S37" s="48">
        <v>0</v>
      </c>
      <c r="T37" s="48">
        <v>0</v>
      </c>
      <c r="U37" s="48">
        <v>120.63</v>
      </c>
      <c r="V37" s="48">
        <v>160.72</v>
      </c>
      <c r="W37" s="48">
        <v>124.12</v>
      </c>
      <c r="X37" s="48">
        <v>165.21</v>
      </c>
    </row>
    <row r="38" spans="1:25" s="9" customFormat="1" x14ac:dyDescent="0.2">
      <c r="A38" s="154" t="str">
        <f t="shared" si="0"/>
        <v>7896015529789</v>
      </c>
      <c r="B38" s="136">
        <v>7896015529789</v>
      </c>
      <c r="C38" s="137"/>
      <c r="D38" s="137" t="s">
        <v>188</v>
      </c>
      <c r="E38" s="137" t="s">
        <v>194</v>
      </c>
      <c r="F38" s="137"/>
      <c r="G38" s="138" t="s">
        <v>223</v>
      </c>
      <c r="H38" s="139" t="s">
        <v>217</v>
      </c>
      <c r="I38" s="48">
        <v>17.25</v>
      </c>
      <c r="J38" s="48">
        <v>23.85</v>
      </c>
      <c r="K38" s="48">
        <v>17.36</v>
      </c>
      <c r="L38" s="48">
        <v>24</v>
      </c>
      <c r="M38" s="48">
        <v>17.47</v>
      </c>
      <c r="N38" s="48">
        <v>24.15</v>
      </c>
      <c r="O38" s="48">
        <v>19.82</v>
      </c>
      <c r="P38" s="48">
        <v>26.42</v>
      </c>
      <c r="Q38" s="48">
        <v>19.96</v>
      </c>
      <c r="R38" s="48">
        <v>26.6</v>
      </c>
      <c r="S38" s="48">
        <v>0</v>
      </c>
      <c r="T38" s="48">
        <v>0</v>
      </c>
      <c r="U38" s="48">
        <v>20.100000000000001</v>
      </c>
      <c r="V38" s="48">
        <v>26.78</v>
      </c>
      <c r="W38" s="48">
        <v>20.68</v>
      </c>
      <c r="X38" s="48">
        <v>27.53</v>
      </c>
    </row>
    <row r="39" spans="1:25" s="9" customFormat="1" ht="12.75" x14ac:dyDescent="0.2">
      <c r="A39" s="154" t="str">
        <f t="shared" si="0"/>
        <v/>
      </c>
      <c r="B39" s="112"/>
      <c r="C39" s="67"/>
      <c r="D39" s="68"/>
      <c r="E39" s="67"/>
      <c r="F39" s="67"/>
      <c r="G39" s="67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5" s="9" customFormat="1" ht="12.75" x14ac:dyDescent="0.2">
      <c r="A40" s="154"/>
      <c r="B40" s="112" t="s">
        <v>196</v>
      </c>
      <c r="C40" s="68"/>
      <c r="D40" s="68"/>
      <c r="E40" s="67"/>
      <c r="F40" s="67"/>
      <c r="G40" s="67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5" s="9" customFormat="1" x14ac:dyDescent="0.2">
      <c r="A41" s="154" t="str">
        <f t="shared" si="0"/>
        <v>7896015500016639230</v>
      </c>
      <c r="B41" s="128">
        <v>7896015500016</v>
      </c>
      <c r="C41" s="129">
        <v>639230</v>
      </c>
      <c r="D41" s="129" t="s">
        <v>197</v>
      </c>
      <c r="E41" s="129" t="s">
        <v>201</v>
      </c>
      <c r="F41" s="129">
        <v>60</v>
      </c>
      <c r="G41" s="130" t="s">
        <v>225</v>
      </c>
      <c r="H41" s="131" t="s">
        <v>216</v>
      </c>
      <c r="I41" s="127">
        <v>32.17</v>
      </c>
      <c r="J41" s="127">
        <v>44.47</v>
      </c>
      <c r="K41" s="127">
        <v>32.369999999999997</v>
      </c>
      <c r="L41" s="127">
        <v>44.75</v>
      </c>
      <c r="M41" s="48">
        <v>32.57</v>
      </c>
      <c r="N41" s="48">
        <v>45.03</v>
      </c>
      <c r="O41" s="48">
        <v>36.96</v>
      </c>
      <c r="P41" s="48">
        <v>49.26</v>
      </c>
      <c r="Q41" s="48">
        <v>37.22</v>
      </c>
      <c r="R41" s="48">
        <v>49.6</v>
      </c>
      <c r="S41" s="48">
        <v>0</v>
      </c>
      <c r="T41" s="48">
        <v>0</v>
      </c>
      <c r="U41" s="48">
        <v>37.479999999999997</v>
      </c>
      <c r="V41" s="48">
        <v>49.93</v>
      </c>
      <c r="W41" s="48">
        <v>38.57</v>
      </c>
      <c r="X41" s="48">
        <v>51.34</v>
      </c>
    </row>
    <row r="42" spans="1:25" s="9" customFormat="1" x14ac:dyDescent="0.2">
      <c r="A42" s="154" t="str">
        <f t="shared" si="0"/>
        <v>7896015516017</v>
      </c>
      <c r="B42" s="132">
        <v>7896015516017</v>
      </c>
      <c r="C42" s="133"/>
      <c r="D42" s="133" t="s">
        <v>198</v>
      </c>
      <c r="E42" s="133" t="s">
        <v>203</v>
      </c>
      <c r="F42" s="133"/>
      <c r="G42" s="134" t="str">
        <f>G41</f>
        <v>30049045</v>
      </c>
      <c r="H42" s="135" t="s">
        <v>216</v>
      </c>
      <c r="I42" s="127">
        <v>2.6808333333333336</v>
      </c>
      <c r="J42" s="127">
        <v>3.7058333333333331</v>
      </c>
      <c r="K42" s="127">
        <v>2.6974999999999998</v>
      </c>
      <c r="L42" s="127">
        <v>3.7291666666666665</v>
      </c>
      <c r="M42" s="48">
        <v>2.7141666666666668</v>
      </c>
      <c r="N42" s="48">
        <v>3.7524999999999999</v>
      </c>
      <c r="O42" s="48">
        <v>3.08</v>
      </c>
      <c r="P42" s="48">
        <v>4.1049999999999995</v>
      </c>
      <c r="Q42" s="48">
        <v>3.1016666666666666</v>
      </c>
      <c r="R42" s="48">
        <v>4.1333333333333337</v>
      </c>
      <c r="S42" s="48">
        <v>0</v>
      </c>
      <c r="T42" s="48">
        <v>0</v>
      </c>
      <c r="U42" s="48">
        <v>3.1233333333333331</v>
      </c>
      <c r="V42" s="48">
        <v>4.1608333333333336</v>
      </c>
      <c r="W42" s="48">
        <v>3.2141666666666668</v>
      </c>
      <c r="X42" s="48">
        <v>4.2783333333333333</v>
      </c>
    </row>
    <row r="43" spans="1:25" s="9" customFormat="1" x14ac:dyDescent="0.2">
      <c r="A43" s="154" t="str">
        <f t="shared" si="0"/>
        <v>7896015517106639233</v>
      </c>
      <c r="B43" s="132">
        <v>7896015517106</v>
      </c>
      <c r="C43" s="133">
        <v>639233</v>
      </c>
      <c r="D43" s="133" t="s">
        <v>199</v>
      </c>
      <c r="E43" s="133" t="s">
        <v>201</v>
      </c>
      <c r="F43" s="133">
        <v>60</v>
      </c>
      <c r="G43" s="134" t="s">
        <v>225</v>
      </c>
      <c r="H43" s="135" t="s">
        <v>216</v>
      </c>
      <c r="I43" s="127">
        <v>37.229999999999997</v>
      </c>
      <c r="J43" s="127">
        <v>51.47</v>
      </c>
      <c r="K43" s="127">
        <v>37.46</v>
      </c>
      <c r="L43" s="127">
        <v>51.79</v>
      </c>
      <c r="M43" s="48">
        <v>37.68</v>
      </c>
      <c r="N43" s="48">
        <v>52.09</v>
      </c>
      <c r="O43" s="48">
        <v>42.77</v>
      </c>
      <c r="P43" s="48">
        <v>57.01</v>
      </c>
      <c r="Q43" s="48">
        <v>43.07</v>
      </c>
      <c r="R43" s="48">
        <v>57.4</v>
      </c>
      <c r="S43" s="48">
        <v>0</v>
      </c>
      <c r="T43" s="48">
        <v>0</v>
      </c>
      <c r="U43" s="48">
        <v>43.37</v>
      </c>
      <c r="V43" s="48">
        <v>57.78</v>
      </c>
      <c r="W43" s="48">
        <v>44.63</v>
      </c>
      <c r="X43" s="48">
        <v>59.4</v>
      </c>
    </row>
    <row r="44" spans="1:25" s="9" customFormat="1" x14ac:dyDescent="0.2">
      <c r="A44" s="154" t="str">
        <f t="shared" si="0"/>
        <v>7896015517090</v>
      </c>
      <c r="B44" s="132">
        <v>7896015517090</v>
      </c>
      <c r="C44" s="133"/>
      <c r="D44" s="133" t="s">
        <v>200</v>
      </c>
      <c r="E44" s="133" t="s">
        <v>203</v>
      </c>
      <c r="F44" s="133"/>
      <c r="G44" s="134" t="str">
        <f>G43</f>
        <v>30049045</v>
      </c>
      <c r="H44" s="135" t="s">
        <v>216</v>
      </c>
      <c r="I44" s="127">
        <v>3.1024999999999996</v>
      </c>
      <c r="J44" s="127">
        <v>4.2891666666666666</v>
      </c>
      <c r="K44" s="127">
        <v>3.1216666666666666</v>
      </c>
      <c r="L44" s="127">
        <v>4.315833333333333</v>
      </c>
      <c r="M44" s="48">
        <v>3.14</v>
      </c>
      <c r="N44" s="48">
        <v>4.3408333333333333</v>
      </c>
      <c r="O44" s="48">
        <v>3.5641666666666669</v>
      </c>
      <c r="P44" s="48">
        <v>4.7508333333333335</v>
      </c>
      <c r="Q44" s="48">
        <v>3.5891666666666668</v>
      </c>
      <c r="R44" s="48">
        <v>4.7833333333333332</v>
      </c>
      <c r="S44" s="48">
        <v>0</v>
      </c>
      <c r="T44" s="48">
        <v>0</v>
      </c>
      <c r="U44" s="48">
        <v>3.6141666666666663</v>
      </c>
      <c r="V44" s="48">
        <v>4.8150000000000004</v>
      </c>
      <c r="W44" s="48">
        <v>3.7191666666666667</v>
      </c>
      <c r="X44" s="48">
        <v>4.95</v>
      </c>
    </row>
    <row r="45" spans="1:25" s="9" customFormat="1" x14ac:dyDescent="0.2">
      <c r="A45" s="154" t="str">
        <f t="shared" si="0"/>
        <v>7896015517069639234</v>
      </c>
      <c r="B45" s="132">
        <v>7896015517069</v>
      </c>
      <c r="C45" s="133">
        <v>639234</v>
      </c>
      <c r="D45" s="133" t="s">
        <v>199</v>
      </c>
      <c r="E45" s="133" t="s">
        <v>202</v>
      </c>
      <c r="F45" s="133">
        <v>36</v>
      </c>
      <c r="G45" s="134" t="s">
        <v>225</v>
      </c>
      <c r="H45" s="135" t="s">
        <v>216</v>
      </c>
      <c r="I45" s="127">
        <v>73.53</v>
      </c>
      <c r="J45" s="127">
        <v>101.65</v>
      </c>
      <c r="K45" s="127">
        <v>73.98</v>
      </c>
      <c r="L45" s="127">
        <v>102.27</v>
      </c>
      <c r="M45" s="48">
        <v>74.430000000000007</v>
      </c>
      <c r="N45" s="48">
        <v>102.9</v>
      </c>
      <c r="O45" s="48">
        <v>84.47</v>
      </c>
      <c r="P45" s="48">
        <v>112.59</v>
      </c>
      <c r="Q45" s="48">
        <v>85.06</v>
      </c>
      <c r="R45" s="48">
        <v>113.35</v>
      </c>
      <c r="S45" s="48">
        <v>0</v>
      </c>
      <c r="T45" s="48">
        <v>0</v>
      </c>
      <c r="U45" s="48">
        <v>85.66</v>
      </c>
      <c r="V45" s="48">
        <v>114.13</v>
      </c>
      <c r="W45" s="48">
        <v>88.14</v>
      </c>
      <c r="X45" s="48">
        <v>117.32</v>
      </c>
    </row>
    <row r="46" spans="1:25" s="9" customFormat="1" x14ac:dyDescent="0.2">
      <c r="A46" s="154" t="str">
        <f t="shared" si="0"/>
        <v>7896015517083</v>
      </c>
      <c r="B46" s="136">
        <v>7896015517083</v>
      </c>
      <c r="C46" s="137"/>
      <c r="D46" s="137" t="s">
        <v>200</v>
      </c>
      <c r="E46" s="137" t="s">
        <v>204</v>
      </c>
      <c r="F46" s="137"/>
      <c r="G46" s="138" t="str">
        <f>G45</f>
        <v>30049045</v>
      </c>
      <c r="H46" s="139" t="s">
        <v>216</v>
      </c>
      <c r="I46" s="127">
        <v>4.9000000000000004</v>
      </c>
      <c r="J46" s="127">
        <v>6.77</v>
      </c>
      <c r="K46" s="127">
        <v>4.93</v>
      </c>
      <c r="L46" s="127">
        <v>6.82</v>
      </c>
      <c r="M46" s="48">
        <v>4.96</v>
      </c>
      <c r="N46" s="48">
        <v>6.86</v>
      </c>
      <c r="O46" s="48">
        <v>5.63</v>
      </c>
      <c r="P46" s="48">
        <v>7.5</v>
      </c>
      <c r="Q46" s="48">
        <v>5.67</v>
      </c>
      <c r="R46" s="48">
        <v>7.56</v>
      </c>
      <c r="S46" s="48">
        <v>0</v>
      </c>
      <c r="T46" s="48">
        <v>0</v>
      </c>
      <c r="U46" s="48">
        <v>5.71</v>
      </c>
      <c r="V46" s="48">
        <v>7.61</v>
      </c>
      <c r="W46" s="48">
        <v>5.88</v>
      </c>
      <c r="X46" s="48">
        <v>7.83</v>
      </c>
    </row>
    <row r="47" spans="1:25" s="9" customFormat="1" ht="12.75" x14ac:dyDescent="0.2">
      <c r="A47" s="154" t="str">
        <f t="shared" si="0"/>
        <v/>
      </c>
      <c r="B47" s="112"/>
      <c r="C47" s="68"/>
      <c r="D47" s="68"/>
      <c r="E47" s="67"/>
      <c r="F47" s="67"/>
      <c r="G47" s="67"/>
      <c r="H47" s="67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5" s="9" customFormat="1" ht="12.75" x14ac:dyDescent="0.2">
      <c r="A48" s="154"/>
      <c r="B48" s="112" t="s">
        <v>205</v>
      </c>
      <c r="C48" s="68"/>
      <c r="D48" s="68"/>
      <c r="E48" s="67"/>
      <c r="F48" s="67"/>
      <c r="G48" s="67"/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83"/>
      <c r="V48" s="68"/>
      <c r="W48" s="68"/>
      <c r="X48" s="68"/>
    </row>
    <row r="49" spans="1:28" s="9" customFormat="1" x14ac:dyDescent="0.2">
      <c r="A49" s="154" t="str">
        <f t="shared" si="0"/>
        <v>7896090611508685713</v>
      </c>
      <c r="B49" s="128">
        <v>7896090611508</v>
      </c>
      <c r="C49" s="129">
        <v>685713</v>
      </c>
      <c r="D49" s="129" t="s">
        <v>206</v>
      </c>
      <c r="E49" s="129" t="s">
        <v>210</v>
      </c>
      <c r="F49" s="129">
        <v>48</v>
      </c>
      <c r="G49" s="130" t="s">
        <v>223</v>
      </c>
      <c r="H49" s="131" t="s">
        <v>216</v>
      </c>
      <c r="I49" s="127">
        <v>5.9011134599999995</v>
      </c>
      <c r="J49" s="127">
        <v>8.1542658719999981</v>
      </c>
      <c r="K49" s="127">
        <v>5.9440306487999992</v>
      </c>
      <c r="L49" s="127">
        <v>8.218641655199999</v>
      </c>
      <c r="M49" s="48">
        <v>5.9762185403999997</v>
      </c>
      <c r="N49" s="48">
        <v>8.2615588439999996</v>
      </c>
      <c r="O49" s="48">
        <v>6.7809158303999997</v>
      </c>
      <c r="P49" s="48">
        <v>9.0340682423999983</v>
      </c>
      <c r="Q49" s="48">
        <v>6.8345623163999987</v>
      </c>
      <c r="R49" s="48">
        <v>9.1091733227999985</v>
      </c>
      <c r="S49" s="48">
        <v>0</v>
      </c>
      <c r="T49" s="48">
        <v>0</v>
      </c>
      <c r="U49" s="48">
        <v>6.8785524349199987</v>
      </c>
      <c r="V49" s="48">
        <v>9.1628198087999984</v>
      </c>
      <c r="W49" s="48">
        <v>7.0813361519999987</v>
      </c>
      <c r="X49" s="48">
        <v>9.4203229415999985</v>
      </c>
      <c r="Y49" s="94"/>
    </row>
    <row r="50" spans="1:28" s="9" customFormat="1" x14ac:dyDescent="0.2">
      <c r="A50" s="154" t="str">
        <f t="shared" si="0"/>
        <v>7896015520533685819</v>
      </c>
      <c r="B50" s="132">
        <v>7896015520533</v>
      </c>
      <c r="C50" s="133">
        <v>685819</v>
      </c>
      <c r="D50" s="133" t="s">
        <v>206</v>
      </c>
      <c r="E50" s="133" t="s">
        <v>211</v>
      </c>
      <c r="F50" s="133">
        <v>60</v>
      </c>
      <c r="G50" s="134" t="s">
        <v>223</v>
      </c>
      <c r="H50" s="135" t="s">
        <v>216</v>
      </c>
      <c r="I50" s="127">
        <v>35.57</v>
      </c>
      <c r="J50" s="127">
        <v>49.17</v>
      </c>
      <c r="K50" s="127">
        <v>35.789224900000001</v>
      </c>
      <c r="L50" s="127">
        <v>49.476503888807486</v>
      </c>
      <c r="M50" s="48">
        <v>36.007920480000003</v>
      </c>
      <c r="N50" s="48">
        <v>49.778837698622269</v>
      </c>
      <c r="O50" s="48">
        <v>40.869999999999997</v>
      </c>
      <c r="P50" s="48">
        <v>54.48</v>
      </c>
      <c r="Q50" s="48">
        <v>41.15</v>
      </c>
      <c r="R50" s="48">
        <v>54.84</v>
      </c>
      <c r="S50" s="48">
        <v>0</v>
      </c>
      <c r="T50" s="48">
        <v>0</v>
      </c>
      <c r="U50" s="48">
        <v>41.44</v>
      </c>
      <c r="V50" s="48">
        <v>55.21</v>
      </c>
      <c r="W50" s="48">
        <v>42.64</v>
      </c>
      <c r="X50" s="48">
        <v>56.76</v>
      </c>
      <c r="Y50" s="94"/>
    </row>
    <row r="51" spans="1:28" s="9" customFormat="1" x14ac:dyDescent="0.2">
      <c r="A51" s="154" t="str">
        <f t="shared" si="0"/>
        <v>7896090611607</v>
      </c>
      <c r="B51" s="132">
        <v>7896090611607</v>
      </c>
      <c r="C51" s="133"/>
      <c r="D51" s="133" t="s">
        <v>207</v>
      </c>
      <c r="E51" s="133" t="s">
        <v>213</v>
      </c>
      <c r="F51" s="133"/>
      <c r="G51" s="134" t="str">
        <f>G50</f>
        <v>30049029</v>
      </c>
      <c r="H51" s="135" t="s">
        <v>216</v>
      </c>
      <c r="I51" s="127">
        <v>1.1856666666666666</v>
      </c>
      <c r="J51" s="127">
        <v>1.639</v>
      </c>
      <c r="K51" s="127">
        <v>1.1929741633333333</v>
      </c>
      <c r="L51" s="127">
        <v>1.6492167962935829</v>
      </c>
      <c r="M51" s="48">
        <v>1.200264016</v>
      </c>
      <c r="N51" s="48">
        <v>1.6592945899540756</v>
      </c>
      <c r="O51" s="48">
        <v>1.3623333333333332</v>
      </c>
      <c r="P51" s="48">
        <v>1.8159999999999998</v>
      </c>
      <c r="Q51" s="48">
        <v>1.3716666666666666</v>
      </c>
      <c r="R51" s="48">
        <v>1.8280000000000001</v>
      </c>
      <c r="S51" s="48">
        <v>0</v>
      </c>
      <c r="T51" s="48">
        <v>0</v>
      </c>
      <c r="U51" s="48">
        <v>1.3813333333333333</v>
      </c>
      <c r="V51" s="48">
        <v>1.8403333333333334</v>
      </c>
      <c r="W51" s="48">
        <v>1.4213333333333333</v>
      </c>
      <c r="X51" s="48">
        <v>1.8919999999999999</v>
      </c>
      <c r="Y51" s="94"/>
    </row>
    <row r="52" spans="1:28" s="9" customFormat="1" x14ac:dyDescent="0.2">
      <c r="A52" s="154" t="str">
        <f t="shared" si="0"/>
        <v>7896015525231611212</v>
      </c>
      <c r="B52" s="132">
        <v>7896015525231</v>
      </c>
      <c r="C52" s="133">
        <v>611212</v>
      </c>
      <c r="D52" s="133" t="s">
        <v>208</v>
      </c>
      <c r="E52" s="133" t="s">
        <v>212</v>
      </c>
      <c r="F52" s="133">
        <v>60</v>
      </c>
      <c r="G52" s="134" t="s">
        <v>223</v>
      </c>
      <c r="H52" s="135" t="s">
        <v>216</v>
      </c>
      <c r="I52" s="127">
        <v>35.57</v>
      </c>
      <c r="J52" s="127">
        <v>49.17</v>
      </c>
      <c r="K52" s="127">
        <v>35.789224900000001</v>
      </c>
      <c r="L52" s="127">
        <v>49.476503888807486</v>
      </c>
      <c r="M52" s="48">
        <v>36.007920480000003</v>
      </c>
      <c r="N52" s="48">
        <v>49.778837698622269</v>
      </c>
      <c r="O52" s="48">
        <v>40.869999999999997</v>
      </c>
      <c r="P52" s="48">
        <v>54.48</v>
      </c>
      <c r="Q52" s="48">
        <v>41.15</v>
      </c>
      <c r="R52" s="48">
        <v>54.84</v>
      </c>
      <c r="S52" s="48">
        <v>0</v>
      </c>
      <c r="T52" s="48">
        <v>0</v>
      </c>
      <c r="U52" s="48">
        <v>41.44</v>
      </c>
      <c r="V52" s="48">
        <v>55.21</v>
      </c>
      <c r="W52" s="48">
        <v>42.64</v>
      </c>
      <c r="X52" s="48">
        <v>56.76</v>
      </c>
      <c r="Y52" s="94"/>
    </row>
    <row r="53" spans="1:28" s="9" customFormat="1" x14ac:dyDescent="0.2">
      <c r="A53" s="154" t="str">
        <f t="shared" si="0"/>
        <v>7896090604517</v>
      </c>
      <c r="B53" s="136">
        <v>7896090604517</v>
      </c>
      <c r="C53" s="137"/>
      <c r="D53" s="137" t="s">
        <v>209</v>
      </c>
      <c r="E53" s="137" t="s">
        <v>214</v>
      </c>
      <c r="F53" s="137"/>
      <c r="G53" s="138" t="str">
        <f>G52</f>
        <v>30049029</v>
      </c>
      <c r="H53" s="139" t="s">
        <v>216</v>
      </c>
      <c r="I53" s="127">
        <v>1.1856666666666666</v>
      </c>
      <c r="J53" s="127">
        <v>1.639</v>
      </c>
      <c r="K53" s="127">
        <v>1.1929741633333333</v>
      </c>
      <c r="L53" s="127">
        <v>1.6492167962935829</v>
      </c>
      <c r="M53" s="48">
        <v>1.200264016</v>
      </c>
      <c r="N53" s="48">
        <v>1.6592945899540756</v>
      </c>
      <c r="O53" s="48">
        <v>1.3623333333333332</v>
      </c>
      <c r="P53" s="48">
        <v>1.8159999999999998</v>
      </c>
      <c r="Q53" s="48">
        <v>1.3716666666666666</v>
      </c>
      <c r="R53" s="48">
        <v>1.8280000000000001</v>
      </c>
      <c r="S53" s="48">
        <v>0</v>
      </c>
      <c r="T53" s="48">
        <v>0</v>
      </c>
      <c r="U53" s="48">
        <v>1.3813333333333333</v>
      </c>
      <c r="V53" s="48">
        <v>1.8403333333333334</v>
      </c>
      <c r="W53" s="48">
        <v>1.4213333333333333</v>
      </c>
      <c r="X53" s="48">
        <v>1.8919999999999999</v>
      </c>
      <c r="Y53" s="94"/>
      <c r="AB53" s="32"/>
    </row>
    <row r="54" spans="1:28" s="9" customFormat="1" x14ac:dyDescent="0.2">
      <c r="A54" s="154" t="str">
        <f t="shared" si="0"/>
        <v/>
      </c>
      <c r="B54" s="68"/>
      <c r="C54" s="68"/>
      <c r="D54" s="68"/>
      <c r="E54" s="67"/>
      <c r="F54" s="67"/>
      <c r="G54" s="67"/>
      <c r="H54" s="67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1:28" s="9" customFormat="1" ht="12.75" x14ac:dyDescent="0.2">
      <c r="A55" s="154"/>
      <c r="B55" s="113" t="s">
        <v>126</v>
      </c>
      <c r="C55" s="84"/>
      <c r="D55" s="84"/>
      <c r="E55" s="114"/>
      <c r="F55" s="114"/>
      <c r="G55" s="114"/>
      <c r="H55" s="11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</row>
    <row r="56" spans="1:28" s="9" customFormat="1" x14ac:dyDescent="0.2">
      <c r="A56" s="154" t="str">
        <f t="shared" si="0"/>
        <v>7896261013353640120</v>
      </c>
      <c r="B56" s="132">
        <v>7896261013353</v>
      </c>
      <c r="C56" s="165">
        <v>640120</v>
      </c>
      <c r="D56" s="134" t="s">
        <v>132</v>
      </c>
      <c r="E56" s="134" t="s">
        <v>133</v>
      </c>
      <c r="F56" s="134">
        <v>32</v>
      </c>
      <c r="G56" s="134">
        <v>30049099</v>
      </c>
      <c r="H56" s="166" t="s">
        <v>217</v>
      </c>
      <c r="I56" s="127">
        <v>11.56</v>
      </c>
      <c r="J56" s="127">
        <v>15.98</v>
      </c>
      <c r="K56" s="127">
        <v>11.628236619999999</v>
      </c>
      <c r="L56" s="127">
        <v>16.07535496946187</v>
      </c>
      <c r="M56" s="48">
        <v>11.704311990000001</v>
      </c>
      <c r="N56" s="48">
        <v>16.18052470560912</v>
      </c>
      <c r="O56" s="48">
        <v>13.28</v>
      </c>
      <c r="P56" s="48">
        <v>17.7</v>
      </c>
      <c r="Q56" s="48">
        <v>13.37</v>
      </c>
      <c r="R56" s="48">
        <v>17.82</v>
      </c>
      <c r="S56" s="48">
        <v>0</v>
      </c>
      <c r="T56" s="48">
        <v>0</v>
      </c>
      <c r="U56" s="48">
        <v>13.47</v>
      </c>
      <c r="V56" s="48">
        <v>17.940000000000001</v>
      </c>
      <c r="W56" s="48">
        <v>13.86</v>
      </c>
      <c r="X56" s="48">
        <v>18.45</v>
      </c>
      <c r="Y56" s="94"/>
    </row>
    <row r="57" spans="1:28" s="9" customFormat="1" x14ac:dyDescent="0.2">
      <c r="A57" s="154" t="str">
        <f t="shared" si="0"/>
        <v>7896261012639640122</v>
      </c>
      <c r="B57" s="132">
        <v>7896261012639</v>
      </c>
      <c r="C57" s="165">
        <v>640122</v>
      </c>
      <c r="D57" s="134" t="s">
        <v>134</v>
      </c>
      <c r="E57" s="134" t="s">
        <v>135</v>
      </c>
      <c r="F57" s="134">
        <v>50</v>
      </c>
      <c r="G57" s="134">
        <v>30049029</v>
      </c>
      <c r="H57" s="166" t="s">
        <v>217</v>
      </c>
      <c r="I57" s="127">
        <v>12.31</v>
      </c>
      <c r="J57" s="127">
        <v>17.02</v>
      </c>
      <c r="K57" s="127">
        <v>12.37620098</v>
      </c>
      <c r="L57" s="127">
        <v>17.109371818656875</v>
      </c>
      <c r="M57" s="48">
        <v>12.460269780000001</v>
      </c>
      <c r="N57" s="48">
        <v>17.225592002853361</v>
      </c>
      <c r="O57" s="48">
        <v>14.14</v>
      </c>
      <c r="P57" s="48">
        <v>18.850000000000001</v>
      </c>
      <c r="Q57" s="48">
        <v>14.23</v>
      </c>
      <c r="R57" s="48">
        <v>18.96</v>
      </c>
      <c r="S57" s="48">
        <v>0</v>
      </c>
      <c r="T57" s="48">
        <v>0</v>
      </c>
      <c r="U57" s="48">
        <v>14.34</v>
      </c>
      <c r="V57" s="48">
        <v>19.100000000000001</v>
      </c>
      <c r="W57" s="48">
        <v>14.75</v>
      </c>
      <c r="X57" s="48">
        <v>19.63</v>
      </c>
      <c r="Y57" s="94"/>
    </row>
    <row r="58" spans="1:28" s="9" customFormat="1" x14ac:dyDescent="0.2">
      <c r="A58" s="154" t="str">
        <f t="shared" si="0"/>
        <v>7896261012653640121</v>
      </c>
      <c r="B58" s="132">
        <v>7896261012653</v>
      </c>
      <c r="C58" s="165">
        <v>640121</v>
      </c>
      <c r="D58" s="134" t="s">
        <v>136</v>
      </c>
      <c r="E58" s="134" t="s">
        <v>137</v>
      </c>
      <c r="F58" s="134">
        <v>40</v>
      </c>
      <c r="G58" s="134">
        <v>30049099</v>
      </c>
      <c r="H58" s="166" t="s">
        <v>217</v>
      </c>
      <c r="I58" s="127">
        <v>19.86</v>
      </c>
      <c r="J58" s="127">
        <v>27.46</v>
      </c>
      <c r="K58" s="127">
        <v>19.98630348</v>
      </c>
      <c r="L58" s="127">
        <v>27.629892086629305</v>
      </c>
      <c r="M58" s="48">
        <v>20.10673938</v>
      </c>
      <c r="N58" s="48">
        <v>27.796387653139941</v>
      </c>
      <c r="O58" s="48">
        <v>22.82</v>
      </c>
      <c r="P58" s="48">
        <v>30.42</v>
      </c>
      <c r="Q58" s="48">
        <v>22.98</v>
      </c>
      <c r="R58" s="48">
        <v>30.62</v>
      </c>
      <c r="S58" s="48">
        <v>0</v>
      </c>
      <c r="T58" s="48">
        <v>0</v>
      </c>
      <c r="U58" s="48">
        <v>23.14</v>
      </c>
      <c r="V58" s="48">
        <v>30.83</v>
      </c>
      <c r="W58" s="48">
        <v>23.81</v>
      </c>
      <c r="X58" s="48">
        <v>31.69</v>
      </c>
      <c r="Y58" s="94"/>
    </row>
    <row r="59" spans="1:28" s="9" customFormat="1" x14ac:dyDescent="0.2">
      <c r="A59" s="154" t="str">
        <f t="shared" si="0"/>
        <v>7896261018303640131</v>
      </c>
      <c r="B59" s="132">
        <v>7896261018303</v>
      </c>
      <c r="C59" s="165">
        <v>640131</v>
      </c>
      <c r="D59" s="134" t="s">
        <v>138</v>
      </c>
      <c r="E59" s="134" t="s">
        <v>139</v>
      </c>
      <c r="F59" s="134">
        <v>48</v>
      </c>
      <c r="G59" s="134">
        <v>30049099</v>
      </c>
      <c r="H59" s="166" t="s">
        <v>216</v>
      </c>
      <c r="I59" s="127">
        <v>22.568057356099995</v>
      </c>
      <c r="J59" s="127">
        <v>0</v>
      </c>
      <c r="K59" s="127">
        <v>22.707036392399996</v>
      </c>
      <c r="L59" s="127">
        <v>0</v>
      </c>
      <c r="M59" s="48">
        <v>22.846015428699999</v>
      </c>
      <c r="N59" s="48">
        <v>0</v>
      </c>
      <c r="O59" s="48">
        <v>25.924935617499997</v>
      </c>
      <c r="P59" s="48">
        <v>0</v>
      </c>
      <c r="Q59" s="48">
        <v>26.106677434199998</v>
      </c>
      <c r="R59" s="48">
        <v>0</v>
      </c>
      <c r="S59" s="48">
        <v>24.897428509306117</v>
      </c>
      <c r="T59" s="48">
        <v>0</v>
      </c>
      <c r="U59" s="48">
        <v>26.288419250899995</v>
      </c>
      <c r="V59" s="48">
        <v>0</v>
      </c>
      <c r="W59" s="48">
        <v>29.748041793562869</v>
      </c>
      <c r="X59" s="48">
        <v>0</v>
      </c>
      <c r="Y59" s="94"/>
    </row>
    <row r="60" spans="1:28" s="9" customFormat="1" x14ac:dyDescent="0.2">
      <c r="A60" s="154" t="str">
        <f t="shared" si="0"/>
        <v>7896261018563640135</v>
      </c>
      <c r="B60" s="132">
        <v>7896261018563</v>
      </c>
      <c r="C60" s="165">
        <v>640135</v>
      </c>
      <c r="D60" s="134" t="s">
        <v>138</v>
      </c>
      <c r="E60" s="134" t="s">
        <v>140</v>
      </c>
      <c r="F60" s="134">
        <v>24</v>
      </c>
      <c r="G60" s="134">
        <v>30049099</v>
      </c>
      <c r="H60" s="166" t="s">
        <v>216</v>
      </c>
      <c r="I60" s="127">
        <v>32.799052566799993</v>
      </c>
      <c r="J60" s="127">
        <v>0</v>
      </c>
      <c r="K60" s="127">
        <v>33.002175773699996</v>
      </c>
      <c r="L60" s="127">
        <v>0</v>
      </c>
      <c r="M60" s="48">
        <v>33.205298980599991</v>
      </c>
      <c r="N60" s="48">
        <v>0</v>
      </c>
      <c r="O60" s="48">
        <v>37.684700227499995</v>
      </c>
      <c r="P60" s="48">
        <v>0</v>
      </c>
      <c r="Q60" s="48">
        <v>37.941276909900004</v>
      </c>
      <c r="R60" s="48">
        <v>0</v>
      </c>
      <c r="S60" s="48">
        <v>36.183460917308807</v>
      </c>
      <c r="T60" s="48">
        <v>0</v>
      </c>
      <c r="U60" s="48">
        <v>38.209613356909998</v>
      </c>
      <c r="V60" s="48">
        <v>0</v>
      </c>
      <c r="W60" s="48">
        <v>43.2495671998688</v>
      </c>
      <c r="X60" s="48">
        <v>0</v>
      </c>
      <c r="Y60" s="94"/>
    </row>
    <row r="61" spans="1:28" s="9" customFormat="1" x14ac:dyDescent="0.2">
      <c r="A61" s="154" t="str">
        <f t="shared" si="0"/>
        <v>7896261014244640133</v>
      </c>
      <c r="B61" s="132">
        <v>7896261014244</v>
      </c>
      <c r="C61" s="165">
        <v>640133</v>
      </c>
      <c r="D61" s="134" t="s">
        <v>141</v>
      </c>
      <c r="E61" s="134" t="s">
        <v>143</v>
      </c>
      <c r="F61" s="134">
        <v>81</v>
      </c>
      <c r="G61" s="134">
        <v>30049037</v>
      </c>
      <c r="H61" s="166" t="s">
        <v>217</v>
      </c>
      <c r="I61" s="127">
        <v>8.43</v>
      </c>
      <c r="J61" s="127">
        <v>11.65</v>
      </c>
      <c r="K61" s="127">
        <v>8.4798285</v>
      </c>
      <c r="L61" s="127">
        <v>11.722865441454992</v>
      </c>
      <c r="M61" s="48">
        <v>8.5327649400000016</v>
      </c>
      <c r="N61" s="48">
        <v>11.796046964297073</v>
      </c>
      <c r="O61" s="48">
        <v>9.68</v>
      </c>
      <c r="P61" s="48">
        <v>12.9</v>
      </c>
      <c r="Q61" s="48">
        <v>9.75</v>
      </c>
      <c r="R61" s="48">
        <v>12.99</v>
      </c>
      <c r="S61" s="48">
        <v>0</v>
      </c>
      <c r="T61" s="48">
        <v>0</v>
      </c>
      <c r="U61" s="48">
        <v>9.82</v>
      </c>
      <c r="V61" s="48">
        <v>13.08</v>
      </c>
      <c r="W61" s="48">
        <v>10.1</v>
      </c>
      <c r="X61" s="48">
        <v>13.44</v>
      </c>
      <c r="Y61" s="94"/>
    </row>
    <row r="62" spans="1:28" s="9" customFormat="1" x14ac:dyDescent="0.2">
      <c r="A62" s="154" t="str">
        <f t="shared" si="0"/>
        <v>7896261014268640134</v>
      </c>
      <c r="B62" s="132">
        <v>7896261014268</v>
      </c>
      <c r="C62" s="165">
        <v>640134</v>
      </c>
      <c r="D62" s="134" t="s">
        <v>141</v>
      </c>
      <c r="E62" s="134" t="s">
        <v>144</v>
      </c>
      <c r="F62" s="134">
        <v>45</v>
      </c>
      <c r="G62" s="134">
        <v>30049037</v>
      </c>
      <c r="H62" s="166" t="s">
        <v>217</v>
      </c>
      <c r="I62" s="127">
        <v>16.79</v>
      </c>
      <c r="J62" s="127">
        <v>23.21</v>
      </c>
      <c r="K62" s="127">
        <v>16.898776179999999</v>
      </c>
      <c r="L62" s="127">
        <v>23.361566720766206</v>
      </c>
      <c r="M62" s="48">
        <v>16.996016520000001</v>
      </c>
      <c r="N62" s="48">
        <v>23.495995786318812</v>
      </c>
      <c r="O62" s="48">
        <v>19.29</v>
      </c>
      <c r="P62" s="48">
        <v>25.71</v>
      </c>
      <c r="Q62" s="48">
        <v>19.43</v>
      </c>
      <c r="R62" s="48">
        <v>25.89</v>
      </c>
      <c r="S62" s="48">
        <v>0</v>
      </c>
      <c r="T62" s="48">
        <v>0</v>
      </c>
      <c r="U62" s="48">
        <v>19.559999999999999</v>
      </c>
      <c r="V62" s="48">
        <v>26.06</v>
      </c>
      <c r="W62" s="48">
        <v>20.13</v>
      </c>
      <c r="X62" s="48">
        <v>26.79</v>
      </c>
      <c r="Y62" s="94"/>
    </row>
    <row r="63" spans="1:28" s="9" customFormat="1" x14ac:dyDescent="0.2">
      <c r="A63" s="154" t="str">
        <f t="shared" si="0"/>
        <v>7896261018310640132</v>
      </c>
      <c r="B63" s="132">
        <v>7896261018310</v>
      </c>
      <c r="C63" s="165">
        <v>640132</v>
      </c>
      <c r="D63" s="134" t="s">
        <v>141</v>
      </c>
      <c r="E63" s="134" t="s">
        <v>145</v>
      </c>
      <c r="F63" s="134">
        <v>20</v>
      </c>
      <c r="G63" s="134">
        <v>30049037</v>
      </c>
      <c r="H63" s="166" t="s">
        <v>217</v>
      </c>
      <c r="I63" s="127">
        <v>27.95</v>
      </c>
      <c r="J63" s="127">
        <v>38.64</v>
      </c>
      <c r="K63" s="127">
        <v>28.12</v>
      </c>
      <c r="L63" s="127">
        <v>38.869999999999997</v>
      </c>
      <c r="M63" s="48">
        <v>28.29</v>
      </c>
      <c r="N63" s="48">
        <v>39.11</v>
      </c>
      <c r="O63" s="48">
        <v>32.11</v>
      </c>
      <c r="P63" s="48">
        <v>42.8</v>
      </c>
      <c r="Q63" s="48">
        <v>32.33</v>
      </c>
      <c r="R63" s="48">
        <v>43.08</v>
      </c>
      <c r="S63" s="48">
        <v>0</v>
      </c>
      <c r="T63" s="48">
        <v>0</v>
      </c>
      <c r="U63" s="48">
        <v>32.56</v>
      </c>
      <c r="V63" s="48">
        <v>43.38</v>
      </c>
      <c r="W63" s="48">
        <v>33.5</v>
      </c>
      <c r="X63" s="48">
        <v>44.59</v>
      </c>
      <c r="Y63" s="94"/>
    </row>
    <row r="64" spans="1:28" s="9" customFormat="1" x14ac:dyDescent="0.2">
      <c r="A64" s="154" t="str">
        <f t="shared" si="0"/>
        <v>7896261019348640136</v>
      </c>
      <c r="B64" s="132">
        <v>7896261019348</v>
      </c>
      <c r="C64" s="165">
        <v>640136</v>
      </c>
      <c r="D64" s="134" t="s">
        <v>146</v>
      </c>
      <c r="E64" s="134" t="s">
        <v>142</v>
      </c>
      <c r="F64" s="134">
        <v>30</v>
      </c>
      <c r="G64" s="134">
        <v>30049037</v>
      </c>
      <c r="H64" s="166" t="s">
        <v>217</v>
      </c>
      <c r="I64" s="127">
        <v>33.65</v>
      </c>
      <c r="J64" s="127">
        <v>46.52</v>
      </c>
      <c r="K64" s="127">
        <v>33.849735920000001</v>
      </c>
      <c r="L64" s="127">
        <v>46.795274151941364</v>
      </c>
      <c r="M64" s="48">
        <v>34.061546400000005</v>
      </c>
      <c r="N64" s="48">
        <v>47.088089714912961</v>
      </c>
      <c r="O64" s="48">
        <v>38.65</v>
      </c>
      <c r="P64" s="48">
        <v>51.52</v>
      </c>
      <c r="Q64" s="48">
        <v>38.92</v>
      </c>
      <c r="R64" s="48">
        <v>51.87</v>
      </c>
      <c r="S64" s="48">
        <v>0</v>
      </c>
      <c r="T64" s="48">
        <v>0</v>
      </c>
      <c r="U64" s="48">
        <v>39.200000000000003</v>
      </c>
      <c r="V64" s="48">
        <v>52.22</v>
      </c>
      <c r="W64" s="48">
        <v>40.33</v>
      </c>
      <c r="X64" s="48">
        <v>53.68</v>
      </c>
      <c r="Y64" s="94"/>
    </row>
    <row r="65" spans="1:28" s="9" customFormat="1" x14ac:dyDescent="0.2">
      <c r="A65" s="154" t="str">
        <f t="shared" si="0"/>
        <v>7896261019331640137</v>
      </c>
      <c r="B65" s="132">
        <v>7896261019331</v>
      </c>
      <c r="C65" s="165">
        <v>640137</v>
      </c>
      <c r="D65" s="134" t="s">
        <v>146</v>
      </c>
      <c r="E65" s="134" t="s">
        <v>147</v>
      </c>
      <c r="F65" s="134">
        <v>84</v>
      </c>
      <c r="G65" s="134">
        <v>30049037</v>
      </c>
      <c r="H65" s="166" t="s">
        <v>217</v>
      </c>
      <c r="I65" s="127">
        <v>23.5</v>
      </c>
      <c r="J65" s="127">
        <v>32.49</v>
      </c>
      <c r="K65" s="127">
        <v>23.639152679999999</v>
      </c>
      <c r="L65" s="127">
        <v>32.679741815256072</v>
      </c>
      <c r="M65" s="48">
        <v>23.790947460000002</v>
      </c>
      <c r="N65" s="48">
        <v>32.889589193732569</v>
      </c>
      <c r="O65" s="48">
        <v>27</v>
      </c>
      <c r="P65" s="48">
        <v>35.99</v>
      </c>
      <c r="Q65" s="48">
        <v>27.18</v>
      </c>
      <c r="R65" s="48">
        <v>36.22</v>
      </c>
      <c r="S65" s="48">
        <v>0</v>
      </c>
      <c r="T65" s="48">
        <v>0</v>
      </c>
      <c r="U65" s="48">
        <v>27.38</v>
      </c>
      <c r="V65" s="48">
        <v>36.47</v>
      </c>
      <c r="W65" s="48">
        <v>28.17</v>
      </c>
      <c r="X65" s="48">
        <v>37.5</v>
      </c>
      <c r="Y65" s="94"/>
    </row>
    <row r="66" spans="1:28" s="9" customFormat="1" x14ac:dyDescent="0.2">
      <c r="A66" s="154" t="str">
        <f t="shared" si="0"/>
        <v>7896261005723640130</v>
      </c>
      <c r="B66" s="132">
        <v>7896261005723</v>
      </c>
      <c r="C66" s="165">
        <v>640130</v>
      </c>
      <c r="D66" s="134" t="s">
        <v>148</v>
      </c>
      <c r="E66" s="134" t="s">
        <v>149</v>
      </c>
      <c r="F66" s="134">
        <v>60</v>
      </c>
      <c r="G66" s="134">
        <v>30049037</v>
      </c>
      <c r="H66" s="166" t="s">
        <v>216</v>
      </c>
      <c r="I66" s="127">
        <v>22.49</v>
      </c>
      <c r="J66" s="127">
        <v>31.09</v>
      </c>
      <c r="K66" s="127">
        <v>22.621573260000002</v>
      </c>
      <c r="L66" s="127">
        <v>31.272997962281476</v>
      </c>
      <c r="M66" s="48">
        <v>22.765625400000001</v>
      </c>
      <c r="N66" s="48">
        <v>31.472141595171411</v>
      </c>
      <c r="O66" s="48">
        <v>25.83</v>
      </c>
      <c r="P66" s="48">
        <v>34.43</v>
      </c>
      <c r="Q66" s="48">
        <v>26.01</v>
      </c>
      <c r="R66" s="48">
        <v>34.659999999999997</v>
      </c>
      <c r="S66" s="48">
        <v>24.045609000000002</v>
      </c>
      <c r="T66" s="48">
        <v>33.891042566400003</v>
      </c>
      <c r="U66" s="48">
        <v>26.2</v>
      </c>
      <c r="V66" s="48">
        <v>34.9</v>
      </c>
      <c r="W66" s="48">
        <v>26.96</v>
      </c>
      <c r="X66" s="48">
        <v>35.880000000000003</v>
      </c>
      <c r="Y66" s="94"/>
    </row>
    <row r="67" spans="1:28" s="9" customFormat="1" x14ac:dyDescent="0.2">
      <c r="A67" s="154" t="str">
        <f t="shared" si="0"/>
        <v>7896261009011640152</v>
      </c>
      <c r="B67" s="132">
        <v>7896261009011</v>
      </c>
      <c r="C67" s="165">
        <v>640152</v>
      </c>
      <c r="D67" s="134" t="s">
        <v>289</v>
      </c>
      <c r="E67" s="134" t="s">
        <v>150</v>
      </c>
      <c r="F67" s="134">
        <v>110</v>
      </c>
      <c r="G67" s="134">
        <v>30049039</v>
      </c>
      <c r="H67" s="166" t="s">
        <v>217</v>
      </c>
      <c r="I67" s="127">
        <v>19.02</v>
      </c>
      <c r="J67" s="127">
        <v>26.29</v>
      </c>
      <c r="K67" s="127">
        <v>19.142669260000002</v>
      </c>
      <c r="L67" s="127">
        <v>26.463617268351221</v>
      </c>
      <c r="M67" s="48">
        <v>19.255200720000001</v>
      </c>
      <c r="N67" s="48">
        <v>26.619185410267118</v>
      </c>
      <c r="O67" s="48">
        <v>21.85</v>
      </c>
      <c r="P67" s="48">
        <v>29.12</v>
      </c>
      <c r="Q67" s="48">
        <v>22.01</v>
      </c>
      <c r="R67" s="48">
        <v>29.33</v>
      </c>
      <c r="S67" s="48">
        <v>0</v>
      </c>
      <c r="T67" s="48">
        <v>0</v>
      </c>
      <c r="U67" s="48">
        <v>22.16</v>
      </c>
      <c r="V67" s="48">
        <v>29.52</v>
      </c>
      <c r="W67" s="48">
        <v>22.8</v>
      </c>
      <c r="X67" s="48">
        <v>30.35</v>
      </c>
      <c r="Y67" s="94"/>
    </row>
    <row r="68" spans="1:28" s="9" customFormat="1" x14ac:dyDescent="0.2">
      <c r="A68" s="154" t="str">
        <f t="shared" si="0"/>
        <v>7896261003989640150</v>
      </c>
      <c r="B68" s="132">
        <v>7896261003989</v>
      </c>
      <c r="C68" s="165">
        <v>640150</v>
      </c>
      <c r="D68" s="134" t="s">
        <v>289</v>
      </c>
      <c r="E68" s="134" t="s">
        <v>151</v>
      </c>
      <c r="F68" s="134">
        <v>60</v>
      </c>
      <c r="G68" s="134">
        <v>30049039</v>
      </c>
      <c r="H68" s="166" t="s">
        <v>217</v>
      </c>
      <c r="I68" s="127">
        <v>37.479999999999997</v>
      </c>
      <c r="J68" s="127">
        <v>51.81</v>
      </c>
      <c r="K68" s="127">
        <v>37.711319359999997</v>
      </c>
      <c r="L68" s="127">
        <v>52.13368672220394</v>
      </c>
      <c r="M68" s="48">
        <v>37.936916220000001</v>
      </c>
      <c r="N68" s="48">
        <v>52.445561146762742</v>
      </c>
      <c r="O68" s="48">
        <v>43.06</v>
      </c>
      <c r="P68" s="48">
        <v>57.4</v>
      </c>
      <c r="Q68" s="48">
        <v>43.36</v>
      </c>
      <c r="R68" s="48">
        <v>57.78</v>
      </c>
      <c r="S68" s="48">
        <v>0</v>
      </c>
      <c r="T68" s="48">
        <v>0</v>
      </c>
      <c r="U68" s="48">
        <v>43.66</v>
      </c>
      <c r="V68" s="48">
        <v>58.17</v>
      </c>
      <c r="W68" s="48">
        <v>44.93</v>
      </c>
      <c r="X68" s="48">
        <v>59.8</v>
      </c>
      <c r="Y68" s="94"/>
    </row>
    <row r="69" spans="1:28" s="9" customFormat="1" x14ac:dyDescent="0.2">
      <c r="A69" s="154" t="str">
        <f t="shared" si="0"/>
        <v>7896261009745640151</v>
      </c>
      <c r="B69" s="132">
        <v>7896261009745</v>
      </c>
      <c r="C69" s="165">
        <v>640151</v>
      </c>
      <c r="D69" s="134" t="s">
        <v>289</v>
      </c>
      <c r="E69" s="134" t="s">
        <v>152</v>
      </c>
      <c r="F69" s="134">
        <v>110</v>
      </c>
      <c r="G69" s="134">
        <v>30049039</v>
      </c>
      <c r="H69" s="166" t="s">
        <v>217</v>
      </c>
      <c r="I69" s="127">
        <v>11.4</v>
      </c>
      <c r="J69" s="127">
        <v>15.76</v>
      </c>
      <c r="K69" s="127">
        <v>11.47168594</v>
      </c>
      <c r="L69" s="127">
        <v>15.858932838235011</v>
      </c>
      <c r="M69" s="48">
        <v>11.53921776</v>
      </c>
      <c r="N69" s="48">
        <v>15.952291617705203</v>
      </c>
      <c r="O69" s="48">
        <v>13.1</v>
      </c>
      <c r="P69" s="48">
        <v>17.46</v>
      </c>
      <c r="Q69" s="48">
        <v>13.19</v>
      </c>
      <c r="R69" s="48">
        <v>17.579999999999998</v>
      </c>
      <c r="S69" s="48">
        <v>0</v>
      </c>
      <c r="T69" s="48">
        <v>0</v>
      </c>
      <c r="U69" s="48">
        <v>13.28</v>
      </c>
      <c r="V69" s="48">
        <v>17.690000000000001</v>
      </c>
      <c r="W69" s="48">
        <v>13.67</v>
      </c>
      <c r="X69" s="48">
        <v>18.2</v>
      </c>
      <c r="Y69" s="94"/>
    </row>
    <row r="70" spans="1:28" s="9" customFormat="1" x14ac:dyDescent="0.2">
      <c r="A70" s="154" t="str">
        <f t="shared" si="0"/>
        <v>7896261015821640172</v>
      </c>
      <c r="B70" s="132">
        <v>7896261015821</v>
      </c>
      <c r="C70" s="165">
        <v>640172</v>
      </c>
      <c r="D70" s="134" t="s">
        <v>153</v>
      </c>
      <c r="E70" s="134" t="s">
        <v>154</v>
      </c>
      <c r="F70" s="134">
        <v>30</v>
      </c>
      <c r="G70" s="134">
        <v>38249089</v>
      </c>
      <c r="H70" s="166" t="s">
        <v>217</v>
      </c>
      <c r="I70" s="127">
        <v>40.81</v>
      </c>
      <c r="J70" s="127">
        <v>56.42</v>
      </c>
      <c r="K70" s="127">
        <v>41.05740694</v>
      </c>
      <c r="L70" s="127">
        <v>56.759456507013127</v>
      </c>
      <c r="M70" s="48">
        <v>41.308018169999997</v>
      </c>
      <c r="N70" s="48">
        <v>57.105911830656467</v>
      </c>
      <c r="O70" s="48">
        <v>45.31</v>
      </c>
      <c r="P70" s="48">
        <v>60.92</v>
      </c>
      <c r="Q70" s="48">
        <v>45.62</v>
      </c>
      <c r="R70" s="48">
        <v>61.32</v>
      </c>
      <c r="S70" s="48">
        <v>0</v>
      </c>
      <c r="T70" s="48">
        <v>0</v>
      </c>
      <c r="U70" s="48">
        <v>45.93</v>
      </c>
      <c r="V70" s="48">
        <v>61.72</v>
      </c>
      <c r="W70" s="48">
        <v>47.21</v>
      </c>
      <c r="X70" s="48">
        <v>63.4</v>
      </c>
      <c r="Y70" s="94"/>
    </row>
    <row r="71" spans="1:28" s="9" customFormat="1" x14ac:dyDescent="0.2">
      <c r="A71" s="154" t="str">
        <f t="shared" si="0"/>
        <v>7896261015968640171</v>
      </c>
      <c r="B71" s="132">
        <v>7896261015968</v>
      </c>
      <c r="C71" s="165">
        <v>640171</v>
      </c>
      <c r="D71" s="134" t="s">
        <v>153</v>
      </c>
      <c r="E71" s="134" t="s">
        <v>155</v>
      </c>
      <c r="F71" s="134">
        <v>24</v>
      </c>
      <c r="G71" s="134">
        <v>38249089</v>
      </c>
      <c r="H71" s="166" t="s">
        <v>217</v>
      </c>
      <c r="I71" s="127">
        <v>44.68</v>
      </c>
      <c r="J71" s="127">
        <v>61.77</v>
      </c>
      <c r="K71" s="127">
        <v>44.954350650000002</v>
      </c>
      <c r="L71" s="127">
        <v>62.146752576179438</v>
      </c>
      <c r="M71" s="48">
        <v>45.229267010000001</v>
      </c>
      <c r="N71" s="48">
        <v>62.526808316214108</v>
      </c>
      <c r="O71" s="48">
        <v>49.61</v>
      </c>
      <c r="P71" s="48">
        <v>66.7</v>
      </c>
      <c r="Q71" s="48">
        <v>49.95</v>
      </c>
      <c r="R71" s="48">
        <v>67.14</v>
      </c>
      <c r="S71" s="48">
        <v>0</v>
      </c>
      <c r="T71" s="48">
        <v>0</v>
      </c>
      <c r="U71" s="48">
        <v>50.29</v>
      </c>
      <c r="V71" s="48">
        <v>67.58</v>
      </c>
      <c r="W71" s="48">
        <v>51.69</v>
      </c>
      <c r="X71" s="48">
        <v>69.42</v>
      </c>
      <c r="Y71" s="94"/>
    </row>
    <row r="72" spans="1:28" s="9" customFormat="1" x14ac:dyDescent="0.2">
      <c r="A72" s="154" t="str">
        <f t="shared" si="0"/>
        <v>7896261015890640170</v>
      </c>
      <c r="B72" s="132">
        <v>7896261015890</v>
      </c>
      <c r="C72" s="165">
        <v>640170</v>
      </c>
      <c r="D72" s="134" t="s">
        <v>153</v>
      </c>
      <c r="E72" s="134" t="s">
        <v>156</v>
      </c>
      <c r="F72" s="134">
        <v>22</v>
      </c>
      <c r="G72" s="134">
        <v>38249089</v>
      </c>
      <c r="H72" s="166" t="s">
        <v>217</v>
      </c>
      <c r="I72" s="127">
        <v>42.73</v>
      </c>
      <c r="J72" s="127">
        <v>59.07</v>
      </c>
      <c r="K72" s="127">
        <v>42.992378989999999</v>
      </c>
      <c r="L72" s="127">
        <v>59.434441853134963</v>
      </c>
      <c r="M72" s="48">
        <v>43.259648900000002</v>
      </c>
      <c r="N72" s="48">
        <v>59.803926824615203</v>
      </c>
      <c r="O72" s="48">
        <v>47.45</v>
      </c>
      <c r="P72" s="48">
        <v>63.79</v>
      </c>
      <c r="Q72" s="48">
        <v>47.77</v>
      </c>
      <c r="R72" s="48">
        <v>64.209999999999994</v>
      </c>
      <c r="S72" s="48">
        <v>0</v>
      </c>
      <c r="T72" s="48">
        <v>0</v>
      </c>
      <c r="U72" s="48">
        <v>48.1</v>
      </c>
      <c r="V72" s="48">
        <v>64.64</v>
      </c>
      <c r="W72" s="48">
        <v>49.44</v>
      </c>
      <c r="X72" s="48">
        <v>66.400000000000006</v>
      </c>
      <c r="Y72" s="94"/>
    </row>
    <row r="73" spans="1:28" s="9" customFormat="1" x14ac:dyDescent="0.2">
      <c r="A73" s="154" t="str">
        <f t="shared" si="0"/>
        <v>7896261010055640181</v>
      </c>
      <c r="B73" s="132">
        <v>7896261010055</v>
      </c>
      <c r="C73" s="165">
        <v>640181</v>
      </c>
      <c r="D73" s="134" t="s">
        <v>157</v>
      </c>
      <c r="E73" s="134" t="s">
        <v>158</v>
      </c>
      <c r="F73" s="134">
        <v>100</v>
      </c>
      <c r="G73" s="134">
        <v>30049069</v>
      </c>
      <c r="H73" s="166" t="s">
        <v>216</v>
      </c>
      <c r="I73" s="127">
        <v>5.45</v>
      </c>
      <c r="J73" s="127">
        <v>7.53</v>
      </c>
      <c r="K73" s="127">
        <v>5.4879710599999996</v>
      </c>
      <c r="L73" s="127">
        <v>7.5867980446749739</v>
      </c>
      <c r="M73" s="48">
        <v>5.5176229499999998</v>
      </c>
      <c r="N73" s="48">
        <v>7.6277900431045209</v>
      </c>
      <c r="O73" s="48">
        <v>6.27</v>
      </c>
      <c r="P73" s="48">
        <v>8.36</v>
      </c>
      <c r="Q73" s="48">
        <v>6.31</v>
      </c>
      <c r="R73" s="48">
        <v>8.41</v>
      </c>
      <c r="S73" s="48">
        <v>0</v>
      </c>
      <c r="T73" s="48">
        <v>0</v>
      </c>
      <c r="U73" s="48">
        <v>6.35</v>
      </c>
      <c r="V73" s="48">
        <v>8.4700000000000006</v>
      </c>
      <c r="W73" s="48">
        <v>6.54</v>
      </c>
      <c r="X73" s="48">
        <v>8.6999999999999993</v>
      </c>
      <c r="Y73" s="8">
        <v>-2.7157</v>
      </c>
      <c r="Z73" s="8">
        <f>W73*(1+(Y73/100))</f>
        <v>6.3623932200000004</v>
      </c>
    </row>
    <row r="74" spans="1:28" s="9" customFormat="1" x14ac:dyDescent="0.2">
      <c r="A74" s="154" t="str">
        <f t="shared" si="0"/>
        <v>7896261000711640185</v>
      </c>
      <c r="B74" s="132">
        <v>7896261000711</v>
      </c>
      <c r="C74" s="165">
        <v>640185</v>
      </c>
      <c r="D74" s="134" t="s">
        <v>159</v>
      </c>
      <c r="E74" s="134" t="s">
        <v>160</v>
      </c>
      <c r="F74" s="134">
        <v>100</v>
      </c>
      <c r="G74" s="134">
        <v>30049069</v>
      </c>
      <c r="H74" s="166" t="s">
        <v>216</v>
      </c>
      <c r="I74" s="127">
        <v>5.5</v>
      </c>
      <c r="J74" s="127">
        <v>7.6</v>
      </c>
      <c r="K74" s="127">
        <v>5.5314573600000001</v>
      </c>
      <c r="L74" s="127">
        <v>7.6469153033491031</v>
      </c>
      <c r="M74" s="48">
        <v>5.5697579700000004</v>
      </c>
      <c r="N74" s="48">
        <v>7.6998636498110216</v>
      </c>
      <c r="O74" s="48">
        <v>6.32</v>
      </c>
      <c r="P74" s="48">
        <v>8.42</v>
      </c>
      <c r="Q74" s="48">
        <v>6.36</v>
      </c>
      <c r="R74" s="48">
        <v>8.48</v>
      </c>
      <c r="S74" s="48">
        <v>0</v>
      </c>
      <c r="T74" s="48">
        <v>0</v>
      </c>
      <c r="U74" s="48">
        <v>6.41</v>
      </c>
      <c r="V74" s="48">
        <v>8.5299999999999994</v>
      </c>
      <c r="W74" s="48">
        <v>6.59</v>
      </c>
      <c r="X74" s="48">
        <v>8.77</v>
      </c>
      <c r="Y74" s="94"/>
      <c r="Z74" s="126">
        <f>Z73-Z73*6.82%</f>
        <v>5.928478002396</v>
      </c>
    </row>
    <row r="75" spans="1:28" s="9" customFormat="1" x14ac:dyDescent="0.2">
      <c r="A75" s="154" t="str">
        <f t="shared" si="0"/>
        <v>7896261009226640190</v>
      </c>
      <c r="B75" s="132">
        <v>7896261009226</v>
      </c>
      <c r="C75" s="165">
        <v>640190</v>
      </c>
      <c r="D75" s="134" t="s">
        <v>161</v>
      </c>
      <c r="E75" s="134" t="s">
        <v>162</v>
      </c>
      <c r="F75" s="134">
        <v>56</v>
      </c>
      <c r="G75" s="134">
        <v>30049099</v>
      </c>
      <c r="H75" s="166" t="s">
        <v>217</v>
      </c>
      <c r="I75" s="127">
        <v>16.690000000000001</v>
      </c>
      <c r="J75" s="127">
        <v>23.07</v>
      </c>
      <c r="K75" s="127">
        <v>16.785711800000001</v>
      </c>
      <c r="L75" s="127">
        <v>23.205261848213475</v>
      </c>
      <c r="M75" s="48">
        <v>16.891746480000002</v>
      </c>
      <c r="N75" s="48">
        <v>23.351848572905812</v>
      </c>
      <c r="O75" s="48">
        <v>19.170000000000002</v>
      </c>
      <c r="P75" s="48">
        <v>25.55</v>
      </c>
      <c r="Q75" s="48">
        <v>19.3</v>
      </c>
      <c r="R75" s="48">
        <v>25.72</v>
      </c>
      <c r="S75" s="48">
        <v>0</v>
      </c>
      <c r="T75" s="48">
        <v>0</v>
      </c>
      <c r="U75" s="48">
        <v>19.440000000000001</v>
      </c>
      <c r="V75" s="48">
        <v>25.9</v>
      </c>
      <c r="W75" s="48">
        <v>20</v>
      </c>
      <c r="X75" s="48">
        <v>26.62</v>
      </c>
      <c r="Y75" s="94"/>
      <c r="Z75" s="126">
        <f>Z74-Z74*8%</f>
        <v>5.4541997622043201</v>
      </c>
    </row>
    <row r="76" spans="1:28" s="9" customFormat="1" x14ac:dyDescent="0.2">
      <c r="A76" s="154" t="str">
        <f t="shared" ref="A76:A77" si="1">B76&amp;C76</f>
        <v>7896261006553640195</v>
      </c>
      <c r="B76" s="132">
        <v>7896261006553</v>
      </c>
      <c r="C76" s="165">
        <v>640195</v>
      </c>
      <c r="D76" s="134" t="s">
        <v>163</v>
      </c>
      <c r="E76" s="134" t="s">
        <v>164</v>
      </c>
      <c r="F76" s="134">
        <v>21</v>
      </c>
      <c r="G76" s="134">
        <v>30049099</v>
      </c>
      <c r="H76" s="166" t="s">
        <v>217</v>
      </c>
      <c r="I76" s="127">
        <v>9.17</v>
      </c>
      <c r="J76" s="127">
        <v>12.68</v>
      </c>
      <c r="K76" s="127">
        <v>9.2277928599999992</v>
      </c>
      <c r="L76" s="127">
        <v>12.756882290649996</v>
      </c>
      <c r="M76" s="48">
        <v>9.2800335599999997</v>
      </c>
      <c r="N76" s="48">
        <v>12.829101993756895</v>
      </c>
      <c r="O76" s="48">
        <v>10.53</v>
      </c>
      <c r="P76" s="48">
        <v>14.04</v>
      </c>
      <c r="Q76" s="48">
        <v>10.61</v>
      </c>
      <c r="R76" s="48">
        <v>14.14</v>
      </c>
      <c r="S76" s="48">
        <v>0</v>
      </c>
      <c r="T76" s="48">
        <v>0</v>
      </c>
      <c r="U76" s="48">
        <v>10.68</v>
      </c>
      <c r="V76" s="48">
        <v>14.23</v>
      </c>
      <c r="W76" s="48">
        <v>10.99</v>
      </c>
      <c r="X76" s="48">
        <v>14.63</v>
      </c>
      <c r="Y76" s="94"/>
    </row>
    <row r="77" spans="1:28" s="9" customFormat="1" x14ac:dyDescent="0.2">
      <c r="A77" s="154" t="str">
        <f t="shared" si="1"/>
        <v>7896261010222640200</v>
      </c>
      <c r="B77" s="136">
        <v>7896261010222</v>
      </c>
      <c r="C77" s="137">
        <v>640200</v>
      </c>
      <c r="D77" s="137" t="s">
        <v>165</v>
      </c>
      <c r="E77" s="137" t="s">
        <v>166</v>
      </c>
      <c r="F77" s="137">
        <v>50</v>
      </c>
      <c r="G77" s="138">
        <v>30049045</v>
      </c>
      <c r="H77" s="139" t="s">
        <v>216</v>
      </c>
      <c r="I77" s="127">
        <v>16.27</v>
      </c>
      <c r="J77" s="127">
        <v>22.49</v>
      </c>
      <c r="K77" s="127">
        <v>16.368243320000001</v>
      </c>
      <c r="L77" s="127">
        <v>22.628136164941843</v>
      </c>
      <c r="M77" s="48">
        <v>16.474666320000001</v>
      </c>
      <c r="N77" s="48">
        <v>22.775259719253818</v>
      </c>
      <c r="O77" s="48">
        <v>18.690000000000001</v>
      </c>
      <c r="P77" s="48">
        <v>24.91</v>
      </c>
      <c r="Q77" s="48">
        <v>18.82</v>
      </c>
      <c r="R77" s="48">
        <v>25.08</v>
      </c>
      <c r="S77" s="48">
        <v>0</v>
      </c>
      <c r="T77" s="48">
        <v>0</v>
      </c>
      <c r="U77" s="48">
        <v>18.96</v>
      </c>
      <c r="V77" s="48">
        <v>25.26</v>
      </c>
      <c r="W77" s="48">
        <v>19.510000000000002</v>
      </c>
      <c r="X77" s="48">
        <v>25.97</v>
      </c>
      <c r="Y77" s="94"/>
      <c r="AB77" s="32"/>
    </row>
    <row r="78" spans="1:28" s="9" customFormat="1" x14ac:dyDescent="0.2">
      <c r="B78" s="68"/>
      <c r="C78" s="68"/>
      <c r="D78" s="68"/>
      <c r="E78" s="67"/>
      <c r="F78" s="67"/>
      <c r="G78" s="67"/>
      <c r="H78" s="67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</row>
    <row r="79" spans="1:28" s="9" customFormat="1" x14ac:dyDescent="0.2">
      <c r="B79" s="68"/>
      <c r="C79" s="68"/>
      <c r="D79" s="68"/>
      <c r="E79" s="67"/>
      <c r="F79" s="67"/>
      <c r="G79" s="67"/>
      <c r="H79" s="67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8" s="9" customFormat="1" x14ac:dyDescent="0.2">
      <c r="B80" s="115" t="s">
        <v>231</v>
      </c>
      <c r="C80" s="68"/>
      <c r="D80" s="68"/>
      <c r="E80" s="67"/>
      <c r="F80" s="67"/>
      <c r="G80" s="67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2:24" s="9" customFormat="1" x14ac:dyDescent="0.2">
      <c r="B81" s="115" t="s">
        <v>232</v>
      </c>
      <c r="C81" s="68"/>
      <c r="D81" s="68"/>
      <c r="E81" s="67"/>
      <c r="F81" s="67"/>
      <c r="G81" s="67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2:24" x14ac:dyDescent="0.2">
      <c r="B82" s="72" t="s">
        <v>238</v>
      </c>
      <c r="C82" s="72"/>
      <c r="D82" s="72"/>
      <c r="E82" s="116"/>
      <c r="F82" s="116"/>
      <c r="G82" s="116"/>
      <c r="H82" s="116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</sheetData>
  <mergeCells count="16">
    <mergeCell ref="B7:B8"/>
    <mergeCell ref="C7:C8"/>
    <mergeCell ref="D7:D8"/>
    <mergeCell ref="E7:E8"/>
    <mergeCell ref="F7:F8"/>
    <mergeCell ref="F2:G2"/>
    <mergeCell ref="W7:X7"/>
    <mergeCell ref="K7:L7"/>
    <mergeCell ref="M7:N7"/>
    <mergeCell ref="O7:P7"/>
    <mergeCell ref="Q7:R7"/>
    <mergeCell ref="U7:V7"/>
    <mergeCell ref="S7:T7"/>
    <mergeCell ref="G7:G8"/>
    <mergeCell ref="H7:H8"/>
    <mergeCell ref="I7:J7"/>
  </mergeCells>
  <pageMargins left="0.25" right="0.25" top="0.75" bottom="0.75" header="0.3" footer="0.3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Y22"/>
  <sheetViews>
    <sheetView showGridLines="0" workbookViewId="0">
      <pane xSplit="8" ySplit="8" topLeftCell="I9" activePane="bottomRight" state="frozen"/>
      <selection activeCell="C3" sqref="C3"/>
      <selection pane="topRight" activeCell="C3" sqref="C3"/>
      <selection pane="bottomLeft" activeCell="C3" sqref="C3"/>
      <selection pane="bottomRight" activeCell="B11" sqref="B11"/>
    </sheetView>
  </sheetViews>
  <sheetFormatPr defaultRowHeight="11.25" x14ac:dyDescent="0.2"/>
  <cols>
    <col min="1" max="1" width="1.7109375" style="5" customWidth="1"/>
    <col min="2" max="2" width="14.42578125" style="5" customWidth="1"/>
    <col min="3" max="3" width="9.140625" style="5"/>
    <col min="4" max="4" width="18.140625" style="5" bestFit="1" customWidth="1"/>
    <col min="5" max="5" width="24.85546875" style="15" bestFit="1" customWidth="1"/>
    <col min="6" max="6" width="9.28515625" style="15" customWidth="1"/>
    <col min="7" max="7" width="7.85546875" style="15" bestFit="1" customWidth="1"/>
    <col min="8" max="8" width="9.140625" style="15"/>
    <col min="9" max="9" width="6.5703125" style="5" bestFit="1" customWidth="1"/>
    <col min="10" max="10" width="6.7109375" style="5" bestFit="1" customWidth="1"/>
    <col min="11" max="11" width="6.5703125" style="5" bestFit="1" customWidth="1"/>
    <col min="12" max="18" width="6.7109375" style="5" bestFit="1" customWidth="1"/>
    <col min="19" max="20" width="6.7109375" style="5" customWidth="1"/>
    <col min="21" max="22" width="6.7109375" style="5" bestFit="1" customWidth="1"/>
    <col min="23" max="24" width="6.5703125" style="5" bestFit="1" customWidth="1"/>
    <col min="25" max="16384" width="9.140625" style="5"/>
  </cols>
  <sheetData>
    <row r="1" spans="1:25" ht="12" thickBot="1" x14ac:dyDescent="0.25">
      <c r="B1" s="1"/>
      <c r="C1" s="1"/>
      <c r="D1" s="3"/>
      <c r="E1" s="3"/>
      <c r="F1" s="3"/>
      <c r="G1" s="3"/>
      <c r="H1" s="3"/>
    </row>
    <row r="2" spans="1:25" ht="13.5" thickBot="1" x14ac:dyDescent="0.25">
      <c r="C2" s="6"/>
      <c r="D2" s="2" t="s">
        <v>324</v>
      </c>
      <c r="E2" s="3"/>
      <c r="F2" s="189" t="s">
        <v>290</v>
      </c>
      <c r="G2" s="190"/>
      <c r="H2" s="3"/>
      <c r="I2" s="40" t="str">
        <f>I7&amp;I8</f>
        <v>ICMS 17% ZFPF*</v>
      </c>
      <c r="J2" s="40" t="str">
        <f>I7&amp;J8</f>
        <v>ICMS 17% ZFPMC*</v>
      </c>
      <c r="K2" s="40" t="str">
        <f>K7&amp;K8</f>
        <v>ICMS 17,5% ZFPF*</v>
      </c>
      <c r="L2" s="40" t="str">
        <f>K7&amp;L8</f>
        <v>ICMS 17,5% ZFPMC*</v>
      </c>
      <c r="M2" s="40" t="str">
        <f>M7&amp;M8</f>
        <v>ICMS 18% ZFPF*</v>
      </c>
      <c r="N2" s="40" t="str">
        <f>M7&amp;N8</f>
        <v>ICMS 18% ZFPMC*</v>
      </c>
      <c r="O2" s="40" t="str">
        <f>O7&amp;O8</f>
        <v>ICMS 17%PF*</v>
      </c>
      <c r="P2" s="40" t="str">
        <f>O7&amp;P8</f>
        <v>ICMS 17%PMC*</v>
      </c>
      <c r="Q2" s="40" t="str">
        <f>Q7&amp;Q8</f>
        <v>ICMS 17,5%PF*</v>
      </c>
      <c r="R2" s="40" t="str">
        <f>Q7&amp;R8</f>
        <v>ICMS 17,5%PMC*</v>
      </c>
      <c r="S2" s="40"/>
      <c r="T2" s="40"/>
      <c r="U2" s="40" t="str">
        <f>U7&amp;U8</f>
        <v>ICMS 18%PF*</v>
      </c>
      <c r="V2" s="40" t="str">
        <f>U7&amp;V8</f>
        <v>ICMS 18%PMC*</v>
      </c>
      <c r="W2" s="40" t="str">
        <f>W7&amp;W8</f>
        <v>ICMS 20%PF*</v>
      </c>
      <c r="X2" s="40" t="str">
        <f>W7&amp;X8</f>
        <v>ICMS 20%PMC*</v>
      </c>
    </row>
    <row r="3" spans="1:25" ht="12.75" x14ac:dyDescent="0.2">
      <c r="C3" s="6"/>
      <c r="D3" s="2" t="s">
        <v>318</v>
      </c>
      <c r="E3" s="3"/>
      <c r="H3" s="3"/>
    </row>
    <row r="4" spans="1:25" ht="12.75" x14ac:dyDescent="0.2">
      <c r="C4" s="1"/>
      <c r="D4" s="13"/>
      <c r="E4" s="3"/>
      <c r="F4" s="3"/>
      <c r="G4" s="3"/>
      <c r="H4" s="3"/>
    </row>
    <row r="5" spans="1:25" ht="12.75" x14ac:dyDescent="0.2">
      <c r="C5" s="6"/>
      <c r="D5" s="2" t="s">
        <v>239</v>
      </c>
      <c r="E5" s="3"/>
      <c r="F5" s="3"/>
      <c r="G5" s="3"/>
      <c r="H5" s="3"/>
      <c r="I5" s="40" t="s">
        <v>253</v>
      </c>
      <c r="J5" s="40" t="s">
        <v>254</v>
      </c>
      <c r="K5" s="40" t="s">
        <v>255</v>
      </c>
      <c r="L5" s="40" t="s">
        <v>256</v>
      </c>
      <c r="M5" s="40" t="s">
        <v>257</v>
      </c>
      <c r="N5" s="40" t="s">
        <v>258</v>
      </c>
      <c r="O5" s="40" t="s">
        <v>259</v>
      </c>
      <c r="P5" s="40" t="s">
        <v>260</v>
      </c>
      <c r="Q5" s="40" t="s">
        <v>261</v>
      </c>
      <c r="R5" s="40" t="s">
        <v>262</v>
      </c>
      <c r="S5" s="40"/>
      <c r="T5" s="40"/>
      <c r="U5" s="40" t="s">
        <v>263</v>
      </c>
      <c r="V5" s="40" t="s">
        <v>264</v>
      </c>
      <c r="W5" s="40" t="s">
        <v>265</v>
      </c>
      <c r="X5" s="40" t="s">
        <v>266</v>
      </c>
    </row>
    <row r="6" spans="1:25" x14ac:dyDescent="0.2">
      <c r="B6" s="1"/>
      <c r="C6" s="1"/>
      <c r="D6" s="3"/>
      <c r="E6" s="3"/>
      <c r="F6" s="3"/>
      <c r="G6" s="3"/>
      <c r="H6" s="3"/>
    </row>
    <row r="7" spans="1:25" ht="11.25" customHeight="1" x14ac:dyDescent="0.2">
      <c r="B7" s="197" t="s">
        <v>0</v>
      </c>
      <c r="C7" s="195" t="s">
        <v>1</v>
      </c>
      <c r="D7" s="193" t="s">
        <v>2</v>
      </c>
      <c r="E7" s="193" t="s">
        <v>3</v>
      </c>
      <c r="F7" s="195" t="s">
        <v>4</v>
      </c>
      <c r="G7" s="193" t="s">
        <v>5</v>
      </c>
      <c r="H7" s="195" t="s">
        <v>56</v>
      </c>
      <c r="I7" s="186" t="s">
        <v>235</v>
      </c>
      <c r="J7" s="186"/>
      <c r="K7" s="186" t="s">
        <v>236</v>
      </c>
      <c r="L7" s="186"/>
      <c r="M7" s="186" t="s">
        <v>237</v>
      </c>
      <c r="N7" s="186"/>
      <c r="O7" s="186" t="s">
        <v>226</v>
      </c>
      <c r="P7" s="186"/>
      <c r="Q7" s="186" t="s">
        <v>227</v>
      </c>
      <c r="R7" s="186"/>
      <c r="S7" s="192" t="s">
        <v>241</v>
      </c>
      <c r="T7" s="192"/>
      <c r="U7" s="186" t="s">
        <v>228</v>
      </c>
      <c r="V7" s="186"/>
      <c r="W7" s="186" t="s">
        <v>229</v>
      </c>
      <c r="X7" s="191"/>
    </row>
    <row r="8" spans="1:25" x14ac:dyDescent="0.2">
      <c r="B8" s="198"/>
      <c r="C8" s="196"/>
      <c r="D8" s="194"/>
      <c r="E8" s="194"/>
      <c r="F8" s="196"/>
      <c r="G8" s="194"/>
      <c r="H8" s="196"/>
      <c r="I8" s="19" t="s">
        <v>233</v>
      </c>
      <c r="J8" s="20" t="s">
        <v>234</v>
      </c>
      <c r="K8" s="19" t="s">
        <v>233</v>
      </c>
      <c r="L8" s="20" t="s">
        <v>234</v>
      </c>
      <c r="M8" s="19" t="s">
        <v>233</v>
      </c>
      <c r="N8" s="20" t="s">
        <v>234</v>
      </c>
      <c r="O8" s="19" t="s">
        <v>233</v>
      </c>
      <c r="P8" s="20" t="s">
        <v>234</v>
      </c>
      <c r="Q8" s="19" t="s">
        <v>233</v>
      </c>
      <c r="R8" s="20" t="s">
        <v>234</v>
      </c>
      <c r="S8" s="19" t="s">
        <v>233</v>
      </c>
      <c r="T8" s="20" t="s">
        <v>234</v>
      </c>
      <c r="U8" s="19" t="s">
        <v>233</v>
      </c>
      <c r="V8" s="20" t="s">
        <v>234</v>
      </c>
      <c r="W8" s="19" t="s">
        <v>233</v>
      </c>
      <c r="X8" s="16" t="s">
        <v>234</v>
      </c>
    </row>
    <row r="9" spans="1:25" s="40" customFormat="1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  <c r="S9" s="40">
        <v>19</v>
      </c>
      <c r="T9" s="40">
        <v>20</v>
      </c>
      <c r="U9" s="40">
        <v>21</v>
      </c>
      <c r="V9" s="40">
        <v>22</v>
      </c>
      <c r="W9" s="40">
        <v>23</v>
      </c>
      <c r="X9" s="40">
        <v>24</v>
      </c>
    </row>
    <row r="10" spans="1:25" s="72" customFormat="1" ht="12.75" x14ac:dyDescent="0.2">
      <c r="A10" s="5"/>
      <c r="B10" s="117" t="s">
        <v>115</v>
      </c>
      <c r="C10" s="68"/>
      <c r="D10" s="68"/>
      <c r="E10" s="68"/>
      <c r="F10" s="68"/>
      <c r="G10" s="68"/>
      <c r="H10" s="68"/>
    </row>
    <row r="11" spans="1:25" s="37" customFormat="1" x14ac:dyDescent="0.2">
      <c r="A11" s="154" t="str">
        <f>B11&amp;C11</f>
        <v>7896251803506660241</v>
      </c>
      <c r="B11" s="128">
        <v>7896251803506</v>
      </c>
      <c r="C11" s="129">
        <v>660241</v>
      </c>
      <c r="D11" s="129" t="s">
        <v>119</v>
      </c>
      <c r="E11" s="129" t="s">
        <v>120</v>
      </c>
      <c r="F11" s="129">
        <v>24</v>
      </c>
      <c r="G11" s="130" t="s">
        <v>223</v>
      </c>
      <c r="H11" s="131" t="s">
        <v>216</v>
      </c>
      <c r="I11" s="48">
        <v>33.751798299999997</v>
      </c>
      <c r="J11" s="48">
        <v>46.662635799999997</v>
      </c>
      <c r="K11" s="48">
        <v>33.958371699999994</v>
      </c>
      <c r="L11" s="48">
        <v>46.949543299999995</v>
      </c>
      <c r="M11" s="48">
        <v>34.164945099999997</v>
      </c>
      <c r="N11" s="48">
        <v>47.236450799999993</v>
      </c>
      <c r="O11" s="48">
        <v>38.778417699999991</v>
      </c>
      <c r="P11" s="48">
        <v>51.689255199999991</v>
      </c>
      <c r="Q11" s="48">
        <v>39.0423726</v>
      </c>
      <c r="R11" s="48">
        <v>52.033544199999994</v>
      </c>
      <c r="S11" s="48">
        <v>37.665216600000001</v>
      </c>
      <c r="T11" s="48">
        <v>52.389309499999989</v>
      </c>
      <c r="U11" s="48">
        <v>39.320099059999997</v>
      </c>
      <c r="V11" s="48">
        <v>52.389309499999989</v>
      </c>
      <c r="W11" s="48">
        <v>40.453957499999994</v>
      </c>
      <c r="X11" s="48">
        <v>53.846799599999997</v>
      </c>
      <c r="Y11" s="9"/>
    </row>
    <row r="12" spans="1:25" s="37" customFormat="1" x14ac:dyDescent="0.2">
      <c r="A12" s="154" t="str">
        <f t="shared" ref="A12:A16" si="0">B12&amp;C12</f>
        <v>7896251803513660242</v>
      </c>
      <c r="B12" s="167">
        <v>7896251803513</v>
      </c>
      <c r="C12" s="168">
        <v>660242</v>
      </c>
      <c r="D12" s="168" t="s">
        <v>121</v>
      </c>
      <c r="E12" s="168" t="s">
        <v>120</v>
      </c>
      <c r="F12" s="168">
        <v>24</v>
      </c>
      <c r="G12" s="169" t="s">
        <v>223</v>
      </c>
      <c r="H12" s="170" t="s">
        <v>216</v>
      </c>
      <c r="I12" s="171">
        <v>34.612520799999999</v>
      </c>
      <c r="J12" s="171">
        <v>47.844694699999991</v>
      </c>
      <c r="K12" s="171">
        <v>34.819094200000002</v>
      </c>
      <c r="L12" s="171">
        <v>48.131602199999996</v>
      </c>
      <c r="M12" s="171">
        <v>35.037143899999997</v>
      </c>
      <c r="N12" s="171">
        <v>48.441462299999991</v>
      </c>
      <c r="O12" s="171">
        <v>39.765379499999987</v>
      </c>
      <c r="P12" s="171">
        <v>53.009029699999992</v>
      </c>
      <c r="Q12" s="171">
        <v>40.040810699999994</v>
      </c>
      <c r="R12" s="171">
        <v>53.364794999999994</v>
      </c>
      <c r="S12" s="171">
        <v>38.629225799999993</v>
      </c>
      <c r="T12" s="171">
        <v>53.720560299999995</v>
      </c>
      <c r="U12" s="171">
        <v>40.319684789999997</v>
      </c>
      <c r="V12" s="171">
        <v>53.720560299999995</v>
      </c>
      <c r="W12" s="171">
        <v>41.486824499999997</v>
      </c>
      <c r="X12" s="171">
        <v>55.223955599999989</v>
      </c>
      <c r="Y12" s="9"/>
    </row>
    <row r="13" spans="1:25" s="68" customFormat="1" x14ac:dyDescent="0.2"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5" s="72" customFormat="1" ht="12.75" x14ac:dyDescent="0.2">
      <c r="A14" s="5" t="str">
        <f t="shared" si="0"/>
        <v>DUOFILM</v>
      </c>
      <c r="B14" s="112" t="s">
        <v>122</v>
      </c>
      <c r="C14" s="68"/>
      <c r="D14" s="68"/>
      <c r="E14" s="68"/>
      <c r="F14" s="68"/>
      <c r="G14" s="68"/>
      <c r="H14" s="68"/>
    </row>
    <row r="15" spans="1:25" s="37" customFormat="1" x14ac:dyDescent="0.2">
      <c r="A15" s="154" t="str">
        <f t="shared" si="0"/>
        <v>7896251800437660099</v>
      </c>
      <c r="B15" s="128">
        <v>7896251800437</v>
      </c>
      <c r="C15" s="129">
        <v>660099</v>
      </c>
      <c r="D15" s="129" t="s">
        <v>122</v>
      </c>
      <c r="E15" s="129" t="s">
        <v>123</v>
      </c>
      <c r="F15" s="129">
        <v>84</v>
      </c>
      <c r="G15" s="130" t="s">
        <v>224</v>
      </c>
      <c r="H15" s="131" t="s">
        <v>216</v>
      </c>
      <c r="I15" s="48">
        <v>22.7</v>
      </c>
      <c r="J15" s="48">
        <v>31.38</v>
      </c>
      <c r="K15" s="48">
        <v>22.839004760000002</v>
      </c>
      <c r="L15" s="48">
        <v>31.573584255652115</v>
      </c>
      <c r="M15" s="48">
        <v>22.98285465</v>
      </c>
      <c r="N15" s="48">
        <v>31.772448289781824</v>
      </c>
      <c r="O15" s="48">
        <v>26.08</v>
      </c>
      <c r="P15" s="48">
        <v>34.76</v>
      </c>
      <c r="Q15" s="48">
        <v>26.26</v>
      </c>
      <c r="R15" s="48">
        <v>34.99</v>
      </c>
      <c r="S15" s="48">
        <v>0</v>
      </c>
      <c r="T15" s="48">
        <v>0</v>
      </c>
      <c r="U15" s="48">
        <v>26.45</v>
      </c>
      <c r="V15" s="48">
        <v>35.24</v>
      </c>
      <c r="W15" s="48">
        <v>27.21</v>
      </c>
      <c r="X15" s="48">
        <v>36.22</v>
      </c>
      <c r="Y15" s="9"/>
    </row>
    <row r="16" spans="1:25" s="37" customFormat="1" x14ac:dyDescent="0.2">
      <c r="A16" s="154" t="str">
        <f t="shared" si="0"/>
        <v>7896251800826660039</v>
      </c>
      <c r="B16" s="128">
        <v>7896251800826</v>
      </c>
      <c r="C16" s="129">
        <v>660039</v>
      </c>
      <c r="D16" s="129" t="s">
        <v>124</v>
      </c>
      <c r="E16" s="129" t="s">
        <v>125</v>
      </c>
      <c r="F16" s="129">
        <v>36</v>
      </c>
      <c r="G16" s="130" t="s">
        <v>224</v>
      </c>
      <c r="H16" s="131" t="s">
        <v>216</v>
      </c>
      <c r="I16" s="48">
        <v>34.56</v>
      </c>
      <c r="J16" s="48">
        <v>47.78</v>
      </c>
      <c r="K16" s="48">
        <v>34.771645479999997</v>
      </c>
      <c r="L16" s="48">
        <v>48.069760035832878</v>
      </c>
      <c r="M16" s="48">
        <v>34.982598420000002</v>
      </c>
      <c r="N16" s="48">
        <v>48.361390100061108</v>
      </c>
      <c r="O16" s="48">
        <v>39.700000000000003</v>
      </c>
      <c r="P16" s="48">
        <v>52.92</v>
      </c>
      <c r="Q16" s="48">
        <v>39.979999999999997</v>
      </c>
      <c r="R16" s="48">
        <v>53.28</v>
      </c>
      <c r="S16" s="48">
        <v>0</v>
      </c>
      <c r="T16" s="48">
        <v>0</v>
      </c>
      <c r="U16" s="48">
        <v>40.26</v>
      </c>
      <c r="V16" s="48">
        <v>53.64</v>
      </c>
      <c r="W16" s="48">
        <v>41.43</v>
      </c>
      <c r="X16" s="48">
        <v>55.14</v>
      </c>
      <c r="Y16" s="9"/>
    </row>
    <row r="17" spans="2:24" x14ac:dyDescent="0.2">
      <c r="B17" s="9"/>
      <c r="C17" s="9"/>
      <c r="D17" s="9"/>
      <c r="E17" s="9"/>
      <c r="F17" s="9"/>
      <c r="G17" s="9"/>
      <c r="H17" s="9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2:24" x14ac:dyDescent="0.2">
      <c r="B18" s="9"/>
      <c r="C18" s="9"/>
      <c r="D18" s="9"/>
      <c r="E18" s="9"/>
      <c r="F18" s="9"/>
      <c r="G18" s="9"/>
      <c r="H18" s="9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09"/>
      <c r="T18" s="109"/>
      <c r="U18" s="109"/>
      <c r="V18" s="72"/>
      <c r="W18" s="72"/>
      <c r="X18" s="72"/>
    </row>
    <row r="19" spans="2:24" x14ac:dyDescent="0.2">
      <c r="S19" s="109"/>
      <c r="T19" s="109"/>
      <c r="U19" s="109"/>
      <c r="V19" s="109"/>
      <c r="W19" s="109"/>
    </row>
    <row r="20" spans="2:24" x14ac:dyDescent="0.2">
      <c r="B20" s="7" t="s">
        <v>231</v>
      </c>
    </row>
    <row r="21" spans="2:24" x14ac:dyDescent="0.2">
      <c r="B21" s="7" t="s">
        <v>232</v>
      </c>
    </row>
    <row r="22" spans="2:24" x14ac:dyDescent="0.2">
      <c r="B22" s="5" t="s">
        <v>238</v>
      </c>
    </row>
  </sheetData>
  <mergeCells count="16">
    <mergeCell ref="B7:B8"/>
    <mergeCell ref="C7:C8"/>
    <mergeCell ref="D7:D8"/>
    <mergeCell ref="E7:E8"/>
    <mergeCell ref="F7:F8"/>
    <mergeCell ref="F2:G2"/>
    <mergeCell ref="Q7:R7"/>
    <mergeCell ref="U7:V7"/>
    <mergeCell ref="W7:X7"/>
    <mergeCell ref="H7:H8"/>
    <mergeCell ref="I7:J7"/>
    <mergeCell ref="K7:L7"/>
    <mergeCell ref="M7:N7"/>
    <mergeCell ref="O7:P7"/>
    <mergeCell ref="G7:G8"/>
    <mergeCell ref="S7:T7"/>
  </mergeCells>
  <pageMargins left="0.25" right="0.25" top="0.75" bottom="0.75" header="0.3" footer="0.3"/>
  <pageSetup scale="59" orientation="landscape" r:id="rId1"/>
  <ignoredErrors>
    <ignoredError sqref="U2:X2 J2:R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2:BE124"/>
  <sheetViews>
    <sheetView showGridLines="0" workbookViewId="0">
      <pane xSplit="9" ySplit="8" topLeftCell="J9" activePane="bottomRight" state="frozen"/>
      <selection activeCell="B2" sqref="B2"/>
      <selection pane="topRight" activeCell="B2" sqref="B2"/>
      <selection pane="bottomLeft" activeCell="B2" sqref="B2"/>
      <selection pane="bottomRight" activeCell="B11" sqref="B11"/>
    </sheetView>
  </sheetViews>
  <sheetFormatPr defaultRowHeight="11.25" x14ac:dyDescent="0.2"/>
  <cols>
    <col min="1" max="1" width="1.7109375" style="1" customWidth="1"/>
    <col min="2" max="2" width="14.85546875" style="1" customWidth="1"/>
    <col min="3" max="3" width="13.140625" style="1" bestFit="1" customWidth="1"/>
    <col min="4" max="4" width="41.5703125" style="3" bestFit="1" customWidth="1"/>
    <col min="5" max="5" width="15" style="1" bestFit="1" customWidth="1"/>
    <col min="6" max="6" width="9.28515625" style="1" customWidth="1"/>
    <col min="7" max="7" width="7.85546875" style="1" customWidth="1"/>
    <col min="8" max="8" width="9" style="1" customWidth="1"/>
    <col min="9" max="9" width="9.140625" style="1" customWidth="1"/>
    <col min="10" max="36" width="6.28515625" style="1" customWidth="1"/>
    <col min="37" max="37" width="3.28515625" style="1" bestFit="1" customWidth="1"/>
    <col min="38" max="38" width="14.42578125" style="1" bestFit="1" customWidth="1"/>
    <col min="39" max="39" width="3.28515625" style="1" bestFit="1" customWidth="1"/>
    <col min="40" max="40" width="14.42578125" style="1" bestFit="1" customWidth="1"/>
    <col min="41" max="41" width="3.28515625" style="1" bestFit="1" customWidth="1"/>
    <col min="42" max="42" width="3.42578125" style="1" bestFit="1" customWidth="1"/>
    <col min="43" max="43" width="3.28515625" style="1" bestFit="1" customWidth="1"/>
    <col min="44" max="44" width="3.42578125" style="1" bestFit="1" customWidth="1"/>
    <col min="45" max="45" width="3.28515625" style="1" bestFit="1" customWidth="1"/>
    <col min="46" max="46" width="3.42578125" style="1" bestFit="1" customWidth="1"/>
    <col min="47" max="47" width="3.28515625" style="1" bestFit="1" customWidth="1"/>
    <col min="48" max="48" width="3.42578125" style="1" bestFit="1" customWidth="1"/>
    <col min="49" max="49" width="3.28515625" style="1" bestFit="1" customWidth="1"/>
    <col min="50" max="50" width="3.42578125" style="1" bestFit="1" customWidth="1"/>
    <col min="51" max="51" width="3.28515625" style="1" bestFit="1" customWidth="1"/>
    <col min="52" max="52" width="3.42578125" style="1" bestFit="1" customWidth="1"/>
    <col min="53" max="53" width="3.28515625" style="1" bestFit="1" customWidth="1"/>
    <col min="54" max="54" width="3.42578125" style="1" bestFit="1" customWidth="1"/>
    <col min="55" max="55" width="3.28515625" style="1" bestFit="1" customWidth="1"/>
    <col min="56" max="56" width="3.42578125" style="1" bestFit="1" customWidth="1"/>
    <col min="57" max="57" width="3.28515625" style="1" bestFit="1" customWidth="1"/>
    <col min="58" max="16384" width="9.140625" style="1"/>
  </cols>
  <sheetData>
    <row r="2" spans="1:56" ht="15.75" customHeight="1" x14ac:dyDescent="0.2">
      <c r="C2" s="2"/>
      <c r="D2" s="2" t="s">
        <v>324</v>
      </c>
      <c r="E2" s="148" t="s">
        <v>305</v>
      </c>
      <c r="J2" s="41" t="str">
        <f>J7</f>
        <v>AC</v>
      </c>
      <c r="K2" s="41" t="str">
        <f t="shared" ref="K2:AI2" si="0">K7</f>
        <v>AL</v>
      </c>
      <c r="L2" s="41" t="str">
        <f t="shared" si="0"/>
        <v>AM</v>
      </c>
      <c r="M2" s="41"/>
      <c r="N2" s="41" t="str">
        <f t="shared" si="0"/>
        <v>BA</v>
      </c>
      <c r="O2" s="41" t="str">
        <f t="shared" si="0"/>
        <v>CE</v>
      </c>
      <c r="P2" s="41" t="str">
        <f t="shared" si="0"/>
        <v>DF</v>
      </c>
      <c r="Q2" s="41" t="str">
        <f t="shared" si="0"/>
        <v>ES</v>
      </c>
      <c r="R2" s="41" t="str">
        <f t="shared" si="0"/>
        <v>GO</v>
      </c>
      <c r="S2" s="41" t="str">
        <f t="shared" si="0"/>
        <v>MA</v>
      </c>
      <c r="T2" s="41" t="str">
        <f t="shared" si="0"/>
        <v>MG</v>
      </c>
      <c r="U2" s="41" t="str">
        <f t="shared" si="0"/>
        <v>MS</v>
      </c>
      <c r="V2" s="41" t="str">
        <f t="shared" si="0"/>
        <v>MT</v>
      </c>
      <c r="W2" s="41" t="str">
        <f t="shared" si="0"/>
        <v>PA</v>
      </c>
      <c r="X2" s="41" t="str">
        <f t="shared" si="0"/>
        <v>PB</v>
      </c>
      <c r="Y2" s="41" t="str">
        <f t="shared" si="0"/>
        <v>PE</v>
      </c>
      <c r="Z2" s="41" t="str">
        <f t="shared" si="0"/>
        <v>PI</v>
      </c>
      <c r="AA2" s="41" t="str">
        <f t="shared" si="0"/>
        <v>PR</v>
      </c>
      <c r="AB2" s="41" t="str">
        <f t="shared" si="0"/>
        <v>RJ</v>
      </c>
      <c r="AC2" s="41" t="str">
        <f t="shared" si="0"/>
        <v>RN</v>
      </c>
      <c r="AD2" s="41" t="str">
        <f t="shared" si="0"/>
        <v>RO</v>
      </c>
      <c r="AE2" s="41" t="str">
        <f t="shared" si="0"/>
        <v>RR</v>
      </c>
      <c r="AF2" s="41" t="str">
        <f t="shared" si="0"/>
        <v>RS</v>
      </c>
      <c r="AG2" s="41" t="str">
        <f t="shared" si="0"/>
        <v>SC</v>
      </c>
      <c r="AH2" s="41" t="str">
        <f t="shared" si="0"/>
        <v>SE</v>
      </c>
      <c r="AI2" s="41" t="str">
        <f t="shared" si="0"/>
        <v>SP</v>
      </c>
      <c r="AJ2" s="41"/>
    </row>
    <row r="3" spans="1:56" ht="12.75" x14ac:dyDescent="0.2">
      <c r="C3" s="2"/>
      <c r="D3" s="2" t="s">
        <v>318</v>
      </c>
      <c r="E3" s="149" t="s">
        <v>306</v>
      </c>
    </row>
    <row r="4" spans="1:56" ht="12.75" x14ac:dyDescent="0.2">
      <c r="D4" s="13"/>
    </row>
    <row r="5" spans="1:56" ht="12.75" x14ac:dyDescent="0.2">
      <c r="C5" s="2"/>
      <c r="D5" s="2" t="s">
        <v>240</v>
      </c>
      <c r="J5" s="41" t="s">
        <v>27</v>
      </c>
      <c r="K5" s="41" t="s">
        <v>28</v>
      </c>
      <c r="L5" s="41" t="s">
        <v>29</v>
      </c>
      <c r="M5" s="41" t="s">
        <v>248</v>
      </c>
      <c r="N5" s="41" t="s">
        <v>30</v>
      </c>
      <c r="O5" s="41" t="s">
        <v>31</v>
      </c>
      <c r="P5" s="41" t="s">
        <v>32</v>
      </c>
      <c r="Q5" s="41" t="s">
        <v>33</v>
      </c>
      <c r="R5" s="41" t="s">
        <v>34</v>
      </c>
      <c r="S5" s="41" t="s">
        <v>35</v>
      </c>
      <c r="T5" s="41" t="s">
        <v>36</v>
      </c>
      <c r="U5" s="41" t="s">
        <v>37</v>
      </c>
      <c r="V5" s="41" t="s">
        <v>38</v>
      </c>
      <c r="W5" s="41" t="s">
        <v>39</v>
      </c>
      <c r="X5" s="41" t="s">
        <v>40</v>
      </c>
      <c r="Y5" s="41" t="s">
        <v>41</v>
      </c>
      <c r="Z5" s="41" t="s">
        <v>42</v>
      </c>
      <c r="AA5" s="41" t="s">
        <v>43</v>
      </c>
      <c r="AB5" s="41" t="s">
        <v>44</v>
      </c>
      <c r="AC5" s="41" t="s">
        <v>45</v>
      </c>
      <c r="AD5" s="41" t="s">
        <v>46</v>
      </c>
      <c r="AE5" s="41" t="s">
        <v>47</v>
      </c>
      <c r="AF5" s="41" t="s">
        <v>48</v>
      </c>
      <c r="AG5" s="41" t="s">
        <v>49</v>
      </c>
      <c r="AH5" s="41" t="s">
        <v>50</v>
      </c>
      <c r="AI5" s="41" t="s">
        <v>51</v>
      </c>
      <c r="AJ5" s="41" t="s">
        <v>249</v>
      </c>
    </row>
    <row r="7" spans="1:56" ht="11.25" customHeight="1" x14ac:dyDescent="0.2">
      <c r="B7" s="201" t="s">
        <v>0</v>
      </c>
      <c r="C7" s="201" t="s">
        <v>1</v>
      </c>
      <c r="D7" s="201" t="s">
        <v>2</v>
      </c>
      <c r="E7" s="201" t="s">
        <v>3</v>
      </c>
      <c r="F7" s="201" t="s">
        <v>4</v>
      </c>
      <c r="G7" s="201" t="s">
        <v>5</v>
      </c>
      <c r="H7" s="201" t="s">
        <v>56</v>
      </c>
      <c r="I7" s="199" t="s">
        <v>219</v>
      </c>
      <c r="J7" s="17" t="s">
        <v>27</v>
      </c>
      <c r="K7" s="18" t="s">
        <v>28</v>
      </c>
      <c r="L7" s="18" t="s">
        <v>29</v>
      </c>
      <c r="M7" s="45" t="s">
        <v>248</v>
      </c>
      <c r="N7" s="18" t="s">
        <v>30</v>
      </c>
      <c r="O7" s="18" t="s">
        <v>31</v>
      </c>
      <c r="P7" s="18" t="s">
        <v>32</v>
      </c>
      <c r="Q7" s="18" t="s">
        <v>33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31" t="s">
        <v>48</v>
      </c>
      <c r="AG7" s="18" t="s">
        <v>49</v>
      </c>
      <c r="AH7" s="18" t="s">
        <v>50</v>
      </c>
      <c r="AI7" s="45" t="s">
        <v>51</v>
      </c>
      <c r="AJ7" s="45" t="s">
        <v>249</v>
      </c>
    </row>
    <row r="8" spans="1:56" x14ac:dyDescent="0.2">
      <c r="B8" s="202"/>
      <c r="C8" s="202"/>
      <c r="D8" s="202"/>
      <c r="E8" s="202"/>
      <c r="F8" s="202"/>
      <c r="G8" s="202"/>
      <c r="H8" s="202"/>
      <c r="I8" s="200"/>
      <c r="J8" s="4" t="s">
        <v>52</v>
      </c>
      <c r="K8" s="19" t="s">
        <v>52</v>
      </c>
      <c r="L8" s="19" t="s">
        <v>52</v>
      </c>
      <c r="M8" s="19" t="s">
        <v>52</v>
      </c>
      <c r="N8" s="19" t="s">
        <v>52</v>
      </c>
      <c r="O8" s="19" t="s">
        <v>52</v>
      </c>
      <c r="P8" s="19" t="s">
        <v>52</v>
      </c>
      <c r="Q8" s="19" t="s">
        <v>52</v>
      </c>
      <c r="R8" s="19" t="s">
        <v>52</v>
      </c>
      <c r="S8" s="19" t="s">
        <v>52</v>
      </c>
      <c r="T8" s="19" t="s">
        <v>52</v>
      </c>
      <c r="U8" s="19" t="s">
        <v>52</v>
      </c>
      <c r="V8" s="19" t="s">
        <v>52</v>
      </c>
      <c r="W8" s="19" t="s">
        <v>52</v>
      </c>
      <c r="X8" s="19" t="s">
        <v>52</v>
      </c>
      <c r="Y8" s="19" t="s">
        <v>52</v>
      </c>
      <c r="Z8" s="19" t="s">
        <v>52</v>
      </c>
      <c r="AA8" s="19" t="s">
        <v>52</v>
      </c>
      <c r="AB8" s="19" t="s">
        <v>52</v>
      </c>
      <c r="AC8" s="19" t="s">
        <v>52</v>
      </c>
      <c r="AD8" s="19" t="s">
        <v>52</v>
      </c>
      <c r="AE8" s="19" t="s">
        <v>52</v>
      </c>
      <c r="AF8" s="19" t="s">
        <v>52</v>
      </c>
      <c r="AG8" s="19" t="s">
        <v>52</v>
      </c>
      <c r="AH8" s="19" t="s">
        <v>52</v>
      </c>
      <c r="AI8" s="19" t="s">
        <v>52</v>
      </c>
      <c r="AJ8" s="19" t="s">
        <v>52</v>
      </c>
    </row>
    <row r="9" spans="1:56" s="73" customFormat="1" x14ac:dyDescent="0.2">
      <c r="A9" s="1"/>
      <c r="D9" s="118"/>
    </row>
    <row r="10" spans="1:56" s="91" customFormat="1" ht="12.75" x14ac:dyDescent="0.2">
      <c r="A10" s="8"/>
      <c r="B10" s="119" t="s">
        <v>6</v>
      </c>
      <c r="D10" s="120"/>
      <c r="J10" s="122"/>
      <c r="T10" s="121"/>
      <c r="AB10" s="122"/>
      <c r="AI10" s="122"/>
    </row>
    <row r="11" spans="1:56" s="91" customFormat="1" x14ac:dyDescent="0.2">
      <c r="B11" s="95">
        <v>7896009400049</v>
      </c>
      <c r="C11" s="96">
        <v>639504</v>
      </c>
      <c r="D11" s="97" t="s">
        <v>15</v>
      </c>
      <c r="E11" s="97" t="s">
        <v>19</v>
      </c>
      <c r="F11" s="97">
        <v>60</v>
      </c>
      <c r="G11" s="97">
        <v>33061000</v>
      </c>
      <c r="H11" s="97" t="s">
        <v>216</v>
      </c>
      <c r="I11" s="48">
        <v>10.49</v>
      </c>
      <c r="J11" s="98">
        <v>6.7697539668700895</v>
      </c>
      <c r="K11" s="98">
        <v>6.7697539668700895</v>
      </c>
      <c r="L11" s="98">
        <v>6.7697539668700895</v>
      </c>
      <c r="M11" s="98">
        <v>6.6306386728768549</v>
      </c>
      <c r="N11" s="98">
        <v>6.6306386728768549</v>
      </c>
      <c r="O11" s="98">
        <v>6.6549462365591392</v>
      </c>
      <c r="P11" s="98">
        <v>6.7697539668700895</v>
      </c>
      <c r="Q11" s="98">
        <v>6.7374236105427387</v>
      </c>
      <c r="R11" s="98">
        <v>6.7697539668700895</v>
      </c>
      <c r="S11" s="98">
        <v>6.6306386728768549</v>
      </c>
      <c r="T11" s="98">
        <v>6.4559986521253769</v>
      </c>
      <c r="U11" s="98">
        <v>6.7697539668700895</v>
      </c>
      <c r="V11" s="98">
        <v>6.7697539668700895</v>
      </c>
      <c r="W11" s="98">
        <v>6.7697539668700895</v>
      </c>
      <c r="X11" s="98">
        <v>6.6306386728768549</v>
      </c>
      <c r="Y11" s="98">
        <v>6.6306386728768549</v>
      </c>
      <c r="Z11" s="98">
        <v>6.6306386728768549</v>
      </c>
      <c r="AA11" s="98">
        <v>7.0761896792923968</v>
      </c>
      <c r="AB11" s="98">
        <v>7.8980407138690145</v>
      </c>
      <c r="AC11" s="98">
        <v>6.6306386728768549</v>
      </c>
      <c r="AD11" s="98">
        <v>6.7697539668700895</v>
      </c>
      <c r="AE11" s="98">
        <v>6.7697539668700895</v>
      </c>
      <c r="AF11" s="98">
        <v>6.946111800985852</v>
      </c>
      <c r="AG11" s="98">
        <v>7.2274539250579313</v>
      </c>
      <c r="AH11" s="98">
        <v>6.6306386728768549</v>
      </c>
      <c r="AI11" s="98">
        <v>7.6904419497318335</v>
      </c>
      <c r="AJ11" s="99">
        <v>6.6306386728768549</v>
      </c>
      <c r="AL11" s="92"/>
      <c r="AN11" s="92"/>
      <c r="AP11" s="92"/>
      <c r="AR11" s="92"/>
      <c r="AT11" s="92"/>
      <c r="AV11" s="92"/>
      <c r="AX11" s="92"/>
      <c r="AZ11" s="92"/>
      <c r="BB11" s="92"/>
      <c r="BD11" s="92"/>
    </row>
    <row r="12" spans="1:56" s="91" customFormat="1" x14ac:dyDescent="0.2">
      <c r="B12" s="79">
        <v>7896009419324</v>
      </c>
      <c r="C12" s="80">
        <v>639505</v>
      </c>
      <c r="D12" s="81" t="s">
        <v>15</v>
      </c>
      <c r="E12" s="81" t="s">
        <v>20</v>
      </c>
      <c r="F12" s="81">
        <v>60</v>
      </c>
      <c r="G12" s="81">
        <v>33061000</v>
      </c>
      <c r="H12" s="81" t="s">
        <v>216</v>
      </c>
      <c r="I12" s="49">
        <v>13.99</v>
      </c>
      <c r="J12" s="46">
        <v>9.0258064516129046</v>
      </c>
      <c r="K12" s="46">
        <v>9.0258064516129046</v>
      </c>
      <c r="L12" s="46">
        <v>9.0258064516129046</v>
      </c>
      <c r="M12" s="46">
        <v>8.8403303288192205</v>
      </c>
      <c r="N12" s="46">
        <v>8.8403303288192205</v>
      </c>
      <c r="O12" s="46">
        <v>8.8753763440860212</v>
      </c>
      <c r="P12" s="46">
        <v>9.0258064516129046</v>
      </c>
      <c r="Q12" s="46">
        <v>8.9827018513348982</v>
      </c>
      <c r="R12" s="46">
        <v>9.0258064516129046</v>
      </c>
      <c r="S12" s="46">
        <v>8.8403303288192205</v>
      </c>
      <c r="T12" s="46">
        <v>8.6074906962827278</v>
      </c>
      <c r="U12" s="46">
        <v>9.0258064516129046</v>
      </c>
      <c r="V12" s="46">
        <v>9.0258064516129046</v>
      </c>
      <c r="W12" s="46">
        <v>9.0258064516129046</v>
      </c>
      <c r="X12" s="46">
        <v>8.8403303288192205</v>
      </c>
      <c r="Y12" s="46">
        <v>8.8403303288192205</v>
      </c>
      <c r="Z12" s="46">
        <v>8.8403303288192205</v>
      </c>
      <c r="AA12" s="46">
        <v>9.4371681232889078</v>
      </c>
      <c r="AB12" s="46">
        <v>10.530100086236745</v>
      </c>
      <c r="AC12" s="46">
        <v>8.8403303288192205</v>
      </c>
      <c r="AD12" s="46">
        <v>9.0258064516129046</v>
      </c>
      <c r="AE12" s="46">
        <v>9.0258064516129046</v>
      </c>
      <c r="AF12" s="46">
        <v>9.2636896182833262</v>
      </c>
      <c r="AG12" s="46">
        <v>9.6360370827010637</v>
      </c>
      <c r="AH12" s="46">
        <v>8.8403303288192205</v>
      </c>
      <c r="AI12" s="46">
        <v>10.253318053408668</v>
      </c>
      <c r="AJ12" s="82">
        <v>8.8403303288192205</v>
      </c>
      <c r="AL12" s="92"/>
      <c r="AN12" s="92"/>
      <c r="AP12" s="92"/>
      <c r="AR12" s="92"/>
      <c r="AT12" s="92"/>
      <c r="AV12" s="92"/>
      <c r="AX12" s="92"/>
      <c r="AZ12" s="92"/>
      <c r="BB12" s="92"/>
      <c r="BD12" s="92"/>
    </row>
    <row r="13" spans="1:56" s="91" customFormat="1" x14ac:dyDescent="0.2">
      <c r="B13" s="79">
        <v>7896015518325</v>
      </c>
      <c r="C13" s="80">
        <v>639511</v>
      </c>
      <c r="D13" s="81" t="s">
        <v>16</v>
      </c>
      <c r="E13" s="81" t="s">
        <v>19</v>
      </c>
      <c r="F13" s="81">
        <v>60</v>
      </c>
      <c r="G13" s="81">
        <v>33061000</v>
      </c>
      <c r="H13" s="81" t="s">
        <v>216</v>
      </c>
      <c r="I13" s="49">
        <v>10.49</v>
      </c>
      <c r="J13" s="46">
        <v>6.7697539668700895</v>
      </c>
      <c r="K13" s="46">
        <v>6.7697539668700895</v>
      </c>
      <c r="L13" s="46">
        <v>6.7697539668700895</v>
      </c>
      <c r="M13" s="46">
        <v>6.6306386728768549</v>
      </c>
      <c r="N13" s="46">
        <v>6.6306386728768549</v>
      </c>
      <c r="O13" s="46">
        <v>6.6549462365591392</v>
      </c>
      <c r="P13" s="46">
        <v>6.7697539668700895</v>
      </c>
      <c r="Q13" s="46">
        <v>6.7374236105427387</v>
      </c>
      <c r="R13" s="46">
        <v>6.7697539668700895</v>
      </c>
      <c r="S13" s="46">
        <v>6.6306386728768549</v>
      </c>
      <c r="T13" s="46">
        <v>6.4559986521253769</v>
      </c>
      <c r="U13" s="46">
        <v>6.7697539668700895</v>
      </c>
      <c r="V13" s="46">
        <v>6.7697539668700895</v>
      </c>
      <c r="W13" s="46">
        <v>6.7697539668700895</v>
      </c>
      <c r="X13" s="46">
        <v>6.6306386728768549</v>
      </c>
      <c r="Y13" s="46">
        <v>6.6306386728768549</v>
      </c>
      <c r="Z13" s="46">
        <v>6.6306386728768549</v>
      </c>
      <c r="AA13" s="46">
        <v>7.0761896792923968</v>
      </c>
      <c r="AB13" s="46">
        <v>7.8980407138690145</v>
      </c>
      <c r="AC13" s="46">
        <v>6.6306386728768549</v>
      </c>
      <c r="AD13" s="46">
        <v>6.7697539668700895</v>
      </c>
      <c r="AE13" s="46">
        <v>6.7697539668700895</v>
      </c>
      <c r="AF13" s="46">
        <v>6.946111800985852</v>
      </c>
      <c r="AG13" s="46">
        <v>7.2274539250579313</v>
      </c>
      <c r="AH13" s="46">
        <v>6.6306386728768549</v>
      </c>
      <c r="AI13" s="46">
        <v>7.6904419497318335</v>
      </c>
      <c r="AJ13" s="82">
        <v>6.6306386728768549</v>
      </c>
      <c r="AL13" s="92"/>
      <c r="AN13" s="92"/>
      <c r="AP13" s="92"/>
      <c r="AR13" s="92"/>
      <c r="AT13" s="92"/>
      <c r="AV13" s="92"/>
      <c r="AX13" s="92"/>
      <c r="AZ13" s="92"/>
      <c r="BB13" s="92"/>
      <c r="BD13" s="92"/>
    </row>
    <row r="14" spans="1:56" s="91" customFormat="1" x14ac:dyDescent="0.2">
      <c r="B14" s="79">
        <v>7896015519223</v>
      </c>
      <c r="C14" s="80">
        <v>639513</v>
      </c>
      <c r="D14" s="81" t="s">
        <v>17</v>
      </c>
      <c r="E14" s="81" t="s">
        <v>19</v>
      </c>
      <c r="F14" s="81">
        <v>60</v>
      </c>
      <c r="G14" s="81">
        <v>33061000</v>
      </c>
      <c r="H14" s="81" t="s">
        <v>216</v>
      </c>
      <c r="I14" s="49">
        <v>10.49</v>
      </c>
      <c r="J14" s="46">
        <v>6.7697539668700895</v>
      </c>
      <c r="K14" s="46">
        <v>6.7697539668700895</v>
      </c>
      <c r="L14" s="46">
        <v>6.7697539668700895</v>
      </c>
      <c r="M14" s="46">
        <v>6.6306386728768549</v>
      </c>
      <c r="N14" s="46">
        <v>6.6306386728768549</v>
      </c>
      <c r="O14" s="46">
        <v>6.6549462365591392</v>
      </c>
      <c r="P14" s="46">
        <v>6.7697539668700895</v>
      </c>
      <c r="Q14" s="46">
        <v>6.7374236105427387</v>
      </c>
      <c r="R14" s="46">
        <v>6.7697539668700895</v>
      </c>
      <c r="S14" s="46">
        <v>6.6306386728768549</v>
      </c>
      <c r="T14" s="46">
        <v>6.4559986521253769</v>
      </c>
      <c r="U14" s="46">
        <v>6.7697539668700895</v>
      </c>
      <c r="V14" s="46">
        <v>6.7697539668700895</v>
      </c>
      <c r="W14" s="46">
        <v>6.7697539668700895</v>
      </c>
      <c r="X14" s="46">
        <v>6.6306386728768549</v>
      </c>
      <c r="Y14" s="46">
        <v>6.6306386728768549</v>
      </c>
      <c r="Z14" s="46">
        <v>6.6306386728768549</v>
      </c>
      <c r="AA14" s="46">
        <v>7.0761896792923968</v>
      </c>
      <c r="AB14" s="46">
        <v>7.8980407138690145</v>
      </c>
      <c r="AC14" s="46">
        <v>6.6306386728768549</v>
      </c>
      <c r="AD14" s="46">
        <v>6.7697539668700895</v>
      </c>
      <c r="AE14" s="46">
        <v>6.7697539668700895</v>
      </c>
      <c r="AF14" s="46">
        <v>6.946111800985852</v>
      </c>
      <c r="AG14" s="46">
        <v>7.2274539250579313</v>
      </c>
      <c r="AH14" s="46">
        <v>6.6306386728768549</v>
      </c>
      <c r="AI14" s="46">
        <v>7.6904419497318335</v>
      </c>
      <c r="AJ14" s="82">
        <v>6.6306386728768549</v>
      </c>
      <c r="AL14" s="92"/>
      <c r="AN14" s="92"/>
      <c r="AP14" s="92"/>
      <c r="AR14" s="92"/>
      <c r="AT14" s="92"/>
      <c r="AV14" s="92"/>
      <c r="AX14" s="92"/>
      <c r="AZ14" s="92"/>
      <c r="BB14" s="92"/>
      <c r="BD14" s="92"/>
    </row>
    <row r="15" spans="1:56" s="91" customFormat="1" x14ac:dyDescent="0.2">
      <c r="B15" s="79">
        <v>7896015520045</v>
      </c>
      <c r="C15" s="80">
        <v>639520</v>
      </c>
      <c r="D15" s="81" t="s">
        <v>18</v>
      </c>
      <c r="E15" s="81" t="s">
        <v>20</v>
      </c>
      <c r="F15" s="81">
        <v>60</v>
      </c>
      <c r="G15" s="81">
        <v>33061000</v>
      </c>
      <c r="H15" s="81" t="s">
        <v>216</v>
      </c>
      <c r="I15" s="49">
        <v>13.99</v>
      </c>
      <c r="J15" s="46">
        <v>9.0258064516129046</v>
      </c>
      <c r="K15" s="46">
        <v>9.0258064516129046</v>
      </c>
      <c r="L15" s="46">
        <v>9.0258064516129046</v>
      </c>
      <c r="M15" s="46">
        <v>8.8403303288192205</v>
      </c>
      <c r="N15" s="46">
        <v>8.8403303288192205</v>
      </c>
      <c r="O15" s="46">
        <v>8.8753763440860212</v>
      </c>
      <c r="P15" s="46">
        <v>9.0258064516129046</v>
      </c>
      <c r="Q15" s="46">
        <v>8.9827018513348982</v>
      </c>
      <c r="R15" s="46">
        <v>9.0258064516129046</v>
      </c>
      <c r="S15" s="46">
        <v>8.8403303288192205</v>
      </c>
      <c r="T15" s="46">
        <v>8.6074906962827278</v>
      </c>
      <c r="U15" s="46">
        <v>9.0258064516129046</v>
      </c>
      <c r="V15" s="46">
        <v>9.0258064516129046</v>
      </c>
      <c r="W15" s="46">
        <v>9.0258064516129046</v>
      </c>
      <c r="X15" s="46">
        <v>8.8403303288192205</v>
      </c>
      <c r="Y15" s="46">
        <v>8.8403303288192205</v>
      </c>
      <c r="Z15" s="46">
        <v>8.8403303288192205</v>
      </c>
      <c r="AA15" s="46">
        <v>9.4371681232889078</v>
      </c>
      <c r="AB15" s="46">
        <v>10.530100086236745</v>
      </c>
      <c r="AC15" s="46">
        <v>8.8403303288192205</v>
      </c>
      <c r="AD15" s="46">
        <v>9.0258064516129046</v>
      </c>
      <c r="AE15" s="46">
        <v>9.0258064516129046</v>
      </c>
      <c r="AF15" s="46">
        <v>9.2636896182833262</v>
      </c>
      <c r="AG15" s="46">
        <v>9.6360370827010637</v>
      </c>
      <c r="AH15" s="46">
        <v>8.8403303288192205</v>
      </c>
      <c r="AI15" s="46">
        <v>10.253318053408668</v>
      </c>
      <c r="AJ15" s="82">
        <v>8.8403303288192205</v>
      </c>
      <c r="AL15" s="92"/>
      <c r="AN15" s="92"/>
      <c r="AP15" s="92"/>
      <c r="AR15" s="92"/>
      <c r="AT15" s="92"/>
      <c r="AV15" s="92"/>
      <c r="AX15" s="92"/>
      <c r="AZ15" s="92"/>
      <c r="BB15" s="92"/>
      <c r="BD15" s="92"/>
    </row>
    <row r="16" spans="1:56" s="91" customFormat="1" x14ac:dyDescent="0.2">
      <c r="B16" s="79">
        <v>7896015528294</v>
      </c>
      <c r="C16" s="80">
        <v>639527</v>
      </c>
      <c r="D16" s="81" t="s">
        <v>7</v>
      </c>
      <c r="E16" s="81" t="s">
        <v>19</v>
      </c>
      <c r="F16" s="81">
        <v>60</v>
      </c>
      <c r="G16" s="81">
        <v>33061000</v>
      </c>
      <c r="H16" s="81" t="s">
        <v>216</v>
      </c>
      <c r="I16" s="49">
        <v>10.49</v>
      </c>
      <c r="J16" s="46">
        <v>6.7697539668700895</v>
      </c>
      <c r="K16" s="46">
        <v>6.7697539668700895</v>
      </c>
      <c r="L16" s="46">
        <v>6.7697539668700895</v>
      </c>
      <c r="M16" s="46">
        <v>6.6306386728768549</v>
      </c>
      <c r="N16" s="46">
        <v>6.6306386728768549</v>
      </c>
      <c r="O16" s="46">
        <v>6.6549462365591392</v>
      </c>
      <c r="P16" s="46">
        <v>6.7697539668700895</v>
      </c>
      <c r="Q16" s="46">
        <v>6.7374236105427387</v>
      </c>
      <c r="R16" s="46">
        <v>6.7697539668700895</v>
      </c>
      <c r="S16" s="46">
        <v>6.6306386728768549</v>
      </c>
      <c r="T16" s="46">
        <v>6.4559986521253769</v>
      </c>
      <c r="U16" s="46">
        <v>6.7697539668700895</v>
      </c>
      <c r="V16" s="46">
        <v>6.7697539668700895</v>
      </c>
      <c r="W16" s="46">
        <v>6.7697539668700895</v>
      </c>
      <c r="X16" s="46">
        <v>6.6306386728768549</v>
      </c>
      <c r="Y16" s="46">
        <v>6.6306386728768549</v>
      </c>
      <c r="Z16" s="46">
        <v>6.6306386728768549</v>
      </c>
      <c r="AA16" s="46">
        <v>7.0761896792923968</v>
      </c>
      <c r="AB16" s="46">
        <v>7.8980407138690145</v>
      </c>
      <c r="AC16" s="46">
        <v>6.6306386728768549</v>
      </c>
      <c r="AD16" s="46">
        <v>6.7697539668700895</v>
      </c>
      <c r="AE16" s="46">
        <v>6.7697539668700895</v>
      </c>
      <c r="AF16" s="46">
        <v>6.946111800985852</v>
      </c>
      <c r="AG16" s="46">
        <v>7.2274539250579313</v>
      </c>
      <c r="AH16" s="46">
        <v>6.6306386728768549</v>
      </c>
      <c r="AI16" s="46">
        <v>7.6904419497318335</v>
      </c>
      <c r="AJ16" s="82">
        <v>6.6306386728768549</v>
      </c>
      <c r="AL16" s="92"/>
      <c r="AN16" s="92"/>
      <c r="AP16" s="92"/>
      <c r="AR16" s="92"/>
      <c r="AT16" s="92"/>
      <c r="AV16" s="92"/>
      <c r="AX16" s="92"/>
      <c r="AZ16" s="92"/>
      <c r="BB16" s="92"/>
      <c r="BD16" s="92"/>
    </row>
    <row r="17" spans="2:56" s="91" customFormat="1" x14ac:dyDescent="0.2">
      <c r="B17" s="79">
        <v>7896015528300</v>
      </c>
      <c r="C17" s="80">
        <v>639528</v>
      </c>
      <c r="D17" s="81" t="s">
        <v>7</v>
      </c>
      <c r="E17" s="81" t="s">
        <v>20</v>
      </c>
      <c r="F17" s="81">
        <v>60</v>
      </c>
      <c r="G17" s="81">
        <v>33061000</v>
      </c>
      <c r="H17" s="81" t="s">
        <v>216</v>
      </c>
      <c r="I17" s="49">
        <v>13.99</v>
      </c>
      <c r="J17" s="46">
        <v>9.0258064516129046</v>
      </c>
      <c r="K17" s="46">
        <v>9.0258064516129046</v>
      </c>
      <c r="L17" s="46">
        <v>9.0258064516129046</v>
      </c>
      <c r="M17" s="46">
        <v>8.8403303288192205</v>
      </c>
      <c r="N17" s="46">
        <v>8.8403303288192205</v>
      </c>
      <c r="O17" s="46">
        <v>8.8753763440860212</v>
      </c>
      <c r="P17" s="46">
        <v>9.0258064516129046</v>
      </c>
      <c r="Q17" s="46">
        <v>8.9827018513348982</v>
      </c>
      <c r="R17" s="46">
        <v>9.0258064516129046</v>
      </c>
      <c r="S17" s="46">
        <v>8.8403303288192205</v>
      </c>
      <c r="T17" s="46">
        <v>8.6074906962827278</v>
      </c>
      <c r="U17" s="46">
        <v>9.0258064516129046</v>
      </c>
      <c r="V17" s="46">
        <v>9.0258064516129046</v>
      </c>
      <c r="W17" s="46">
        <v>9.0258064516129046</v>
      </c>
      <c r="X17" s="46">
        <v>8.8403303288192205</v>
      </c>
      <c r="Y17" s="46">
        <v>8.8403303288192205</v>
      </c>
      <c r="Z17" s="46">
        <v>8.8403303288192205</v>
      </c>
      <c r="AA17" s="46">
        <v>9.4371681232889078</v>
      </c>
      <c r="AB17" s="46">
        <v>10.530100086236745</v>
      </c>
      <c r="AC17" s="46">
        <v>8.8403303288192205</v>
      </c>
      <c r="AD17" s="46">
        <v>9.0258064516129046</v>
      </c>
      <c r="AE17" s="46">
        <v>9.0258064516129046</v>
      </c>
      <c r="AF17" s="46">
        <v>9.2636896182833262</v>
      </c>
      <c r="AG17" s="46">
        <v>9.6360370827010637</v>
      </c>
      <c r="AH17" s="46">
        <v>8.8403303288192205</v>
      </c>
      <c r="AI17" s="46">
        <v>10.253318053408668</v>
      </c>
      <c r="AJ17" s="82">
        <v>8.8403303288192205</v>
      </c>
      <c r="AL17" s="92"/>
      <c r="AN17" s="92"/>
      <c r="AP17" s="92"/>
      <c r="AR17" s="92"/>
      <c r="AT17" s="92"/>
      <c r="AV17" s="92"/>
      <c r="AX17" s="92"/>
      <c r="AZ17" s="92"/>
      <c r="BB17" s="92"/>
      <c r="BD17" s="92"/>
    </row>
    <row r="18" spans="2:56" s="91" customFormat="1" x14ac:dyDescent="0.2">
      <c r="B18" s="79">
        <v>7896015525583</v>
      </c>
      <c r="C18" s="80">
        <v>639549</v>
      </c>
      <c r="D18" s="81" t="s">
        <v>8</v>
      </c>
      <c r="E18" s="81" t="s">
        <v>21</v>
      </c>
      <c r="F18" s="81">
        <v>12</v>
      </c>
      <c r="G18" s="81">
        <v>33061000</v>
      </c>
      <c r="H18" s="81" t="s">
        <v>217</v>
      </c>
      <c r="I18" s="49">
        <v>15.99</v>
      </c>
      <c r="J18" s="46">
        <v>9.9937499999999986</v>
      </c>
      <c r="K18" s="46">
        <v>9.9937499999999986</v>
      </c>
      <c r="L18" s="46">
        <v>9.9937499999999986</v>
      </c>
      <c r="M18" s="46">
        <v>9.7883830876795894</v>
      </c>
      <c r="N18" s="46">
        <v>9.7883830876795894</v>
      </c>
      <c r="O18" s="46">
        <v>9.8271874999999991</v>
      </c>
      <c r="P18" s="46">
        <v>9.9937499999999986</v>
      </c>
      <c r="Q18" s="46">
        <v>9.9460227856687702</v>
      </c>
      <c r="R18" s="46">
        <v>9.9937499999999986</v>
      </c>
      <c r="S18" s="46">
        <v>9.7883830876795894</v>
      </c>
      <c r="T18" s="46">
        <v>9.2855356922238794</v>
      </c>
      <c r="U18" s="46">
        <v>9.9937499999999986</v>
      </c>
      <c r="V18" s="46">
        <v>9.9937499999999986</v>
      </c>
      <c r="W18" s="46">
        <v>9.9937499999999986</v>
      </c>
      <c r="X18" s="46">
        <v>9.7883830876795894</v>
      </c>
      <c r="Y18" s="46">
        <v>9.7883830876795894</v>
      </c>
      <c r="Z18" s="46">
        <v>9.7883830876795894</v>
      </c>
      <c r="AA18" s="46">
        <v>9.8874404408225267</v>
      </c>
      <c r="AB18" s="46">
        <v>12.035475366613692</v>
      </c>
      <c r="AC18" s="46">
        <v>9.7883830876795894</v>
      </c>
      <c r="AD18" s="46">
        <v>9.9937499999999986</v>
      </c>
      <c r="AE18" s="46">
        <v>9.9937499999999986</v>
      </c>
      <c r="AF18" s="46">
        <v>9.7056848162964844</v>
      </c>
      <c r="AG18" s="46">
        <v>10.095797965667678</v>
      </c>
      <c r="AH18" s="46">
        <v>9.7883830876795894</v>
      </c>
      <c r="AI18" s="46">
        <v>10.742531048451575</v>
      </c>
      <c r="AJ18" s="82">
        <v>9.7883830876795894</v>
      </c>
      <c r="AL18" s="92"/>
      <c r="AN18" s="92"/>
      <c r="AP18" s="92"/>
      <c r="AR18" s="92"/>
      <c r="AT18" s="92"/>
      <c r="AV18" s="92"/>
      <c r="AX18" s="92"/>
      <c r="AZ18" s="92"/>
      <c r="BB18" s="92"/>
      <c r="BD18" s="92"/>
    </row>
    <row r="19" spans="2:56" s="91" customFormat="1" x14ac:dyDescent="0.2">
      <c r="B19" s="79">
        <v>7896015528577</v>
      </c>
      <c r="C19" s="80">
        <v>639535</v>
      </c>
      <c r="D19" s="81" t="s">
        <v>252</v>
      </c>
      <c r="E19" s="81" t="s">
        <v>21</v>
      </c>
      <c r="F19" s="81">
        <v>12</v>
      </c>
      <c r="G19" s="81">
        <v>33061000</v>
      </c>
      <c r="H19" s="81" t="s">
        <v>217</v>
      </c>
      <c r="I19" s="49">
        <v>15.99</v>
      </c>
      <c r="J19" s="46">
        <v>9.9937499999999986</v>
      </c>
      <c r="K19" s="46">
        <v>9.9937499999999986</v>
      </c>
      <c r="L19" s="46">
        <v>9.9937499999999986</v>
      </c>
      <c r="M19" s="46">
        <v>9.7883830876795894</v>
      </c>
      <c r="N19" s="46">
        <v>9.7883830876795894</v>
      </c>
      <c r="O19" s="46">
        <v>9.8271874999999991</v>
      </c>
      <c r="P19" s="46">
        <v>9.9937499999999986</v>
      </c>
      <c r="Q19" s="46">
        <v>9.9460227856687702</v>
      </c>
      <c r="R19" s="46">
        <v>9.9937499999999986</v>
      </c>
      <c r="S19" s="46">
        <v>9.7883830876795894</v>
      </c>
      <c r="T19" s="46">
        <v>9.2855356922238794</v>
      </c>
      <c r="U19" s="46">
        <v>9.9937499999999986</v>
      </c>
      <c r="V19" s="46">
        <v>9.9937499999999986</v>
      </c>
      <c r="W19" s="46">
        <v>9.9937499999999986</v>
      </c>
      <c r="X19" s="46">
        <v>9.7883830876795894</v>
      </c>
      <c r="Y19" s="46">
        <v>9.7883830876795894</v>
      </c>
      <c r="Z19" s="46">
        <v>9.7883830876795894</v>
      </c>
      <c r="AA19" s="46">
        <v>9.8874404408225267</v>
      </c>
      <c r="AB19" s="46">
        <v>12.035475366613692</v>
      </c>
      <c r="AC19" s="46">
        <v>9.7883830876795894</v>
      </c>
      <c r="AD19" s="46">
        <v>9.9937499999999986</v>
      </c>
      <c r="AE19" s="46">
        <v>9.9937499999999986</v>
      </c>
      <c r="AF19" s="46">
        <v>9.7056848162964844</v>
      </c>
      <c r="AG19" s="46">
        <v>10.095797965667678</v>
      </c>
      <c r="AH19" s="46">
        <v>9.7883830876795894</v>
      </c>
      <c r="AI19" s="46">
        <v>10.742531048451575</v>
      </c>
      <c r="AJ19" s="82">
        <v>9.7883830876795894</v>
      </c>
      <c r="AL19" s="92"/>
      <c r="AN19" s="92"/>
      <c r="AP19" s="92"/>
      <c r="AR19" s="92"/>
      <c r="AT19" s="92"/>
      <c r="AV19" s="92"/>
      <c r="AX19" s="92"/>
      <c r="AZ19" s="92"/>
      <c r="BB19" s="92"/>
      <c r="BD19" s="92"/>
    </row>
    <row r="20" spans="2:56" s="91" customFormat="1" x14ac:dyDescent="0.2">
      <c r="B20" s="79">
        <v>7896009400162</v>
      </c>
      <c r="C20" s="80">
        <v>639566</v>
      </c>
      <c r="D20" s="81" t="s">
        <v>9</v>
      </c>
      <c r="E20" s="81" t="s">
        <v>19</v>
      </c>
      <c r="F20" s="81">
        <v>60</v>
      </c>
      <c r="G20" s="81">
        <v>33061000</v>
      </c>
      <c r="H20" s="81" t="s">
        <v>216</v>
      </c>
      <c r="I20" s="49">
        <v>10.49</v>
      </c>
      <c r="J20" s="46">
        <v>6.7697539668700895</v>
      </c>
      <c r="K20" s="46">
        <v>6.7697539668700895</v>
      </c>
      <c r="L20" s="46">
        <v>6.7697539668700895</v>
      </c>
      <c r="M20" s="46">
        <v>6.6306386728768549</v>
      </c>
      <c r="N20" s="46">
        <v>6.6306386728768549</v>
      </c>
      <c r="O20" s="46">
        <v>6.6549462365591392</v>
      </c>
      <c r="P20" s="46">
        <v>6.7697539668700895</v>
      </c>
      <c r="Q20" s="46">
        <v>6.7374236105427387</v>
      </c>
      <c r="R20" s="46">
        <v>6.7697539668700895</v>
      </c>
      <c r="S20" s="46">
        <v>6.6306386728768549</v>
      </c>
      <c r="T20" s="46">
        <v>6.4559986521253769</v>
      </c>
      <c r="U20" s="46">
        <v>6.7697539668700895</v>
      </c>
      <c r="V20" s="46">
        <v>6.7697539668700895</v>
      </c>
      <c r="W20" s="46">
        <v>6.7697539668700895</v>
      </c>
      <c r="X20" s="46">
        <v>6.6306386728768549</v>
      </c>
      <c r="Y20" s="46">
        <v>6.6306386728768549</v>
      </c>
      <c r="Z20" s="46">
        <v>6.6306386728768549</v>
      </c>
      <c r="AA20" s="46">
        <v>7.0761896792923968</v>
      </c>
      <c r="AB20" s="46">
        <v>7.8956933455770866</v>
      </c>
      <c r="AC20" s="46">
        <v>6.6306386728768549</v>
      </c>
      <c r="AD20" s="46">
        <v>6.7697539668700895</v>
      </c>
      <c r="AE20" s="46">
        <v>6.7697539668700895</v>
      </c>
      <c r="AF20" s="46">
        <v>6.946111800985852</v>
      </c>
      <c r="AG20" s="46">
        <v>7.2274539250579313</v>
      </c>
      <c r="AH20" s="46">
        <v>6.6306386728768549</v>
      </c>
      <c r="AI20" s="46">
        <v>7.6904419497318335</v>
      </c>
      <c r="AJ20" s="82">
        <v>6.6306386728768549</v>
      </c>
      <c r="AL20" s="92"/>
      <c r="AN20" s="92"/>
      <c r="AP20" s="92"/>
      <c r="AR20" s="92"/>
      <c r="AT20" s="92"/>
      <c r="AV20" s="92"/>
      <c r="AX20" s="92"/>
      <c r="AZ20" s="92"/>
      <c r="BB20" s="92"/>
      <c r="BD20" s="92"/>
    </row>
    <row r="21" spans="2:56" s="91" customFormat="1" x14ac:dyDescent="0.2">
      <c r="B21" s="79">
        <v>7896015527730</v>
      </c>
      <c r="C21" s="80">
        <v>639567</v>
      </c>
      <c r="D21" s="81" t="s">
        <v>9</v>
      </c>
      <c r="E21" s="81" t="s">
        <v>20</v>
      </c>
      <c r="F21" s="81">
        <v>60</v>
      </c>
      <c r="G21" s="81">
        <v>33061000</v>
      </c>
      <c r="H21" s="81" t="s">
        <v>216</v>
      </c>
      <c r="I21" s="49">
        <v>13.99</v>
      </c>
      <c r="J21" s="46">
        <v>9.0258064516129046</v>
      </c>
      <c r="K21" s="46">
        <v>9.0258064516129046</v>
      </c>
      <c r="L21" s="46">
        <v>9.0258064516129046</v>
      </c>
      <c r="M21" s="46">
        <v>8.8403303288192205</v>
      </c>
      <c r="N21" s="46">
        <v>8.8403303288192205</v>
      </c>
      <c r="O21" s="46">
        <v>8.8753763440860212</v>
      </c>
      <c r="P21" s="46">
        <v>9.0258064516129046</v>
      </c>
      <c r="Q21" s="46">
        <v>8.9827018513348982</v>
      </c>
      <c r="R21" s="46">
        <v>9.0258064516129046</v>
      </c>
      <c r="S21" s="46">
        <v>8.8403303288192205</v>
      </c>
      <c r="T21" s="46">
        <v>8.6074906962827278</v>
      </c>
      <c r="U21" s="46">
        <v>9.0258064516129046</v>
      </c>
      <c r="V21" s="46">
        <v>9.0258064516129046</v>
      </c>
      <c r="W21" s="46">
        <v>9.0258064516129046</v>
      </c>
      <c r="X21" s="46">
        <v>8.8403303288192205</v>
      </c>
      <c r="Y21" s="46">
        <v>8.8403303288192205</v>
      </c>
      <c r="Z21" s="46">
        <v>8.8403303288192205</v>
      </c>
      <c r="AA21" s="46">
        <v>9.4371681232889078</v>
      </c>
      <c r="AB21" s="46">
        <v>10.530100086236745</v>
      </c>
      <c r="AC21" s="46">
        <v>8.8403303288192205</v>
      </c>
      <c r="AD21" s="46">
        <v>9.0258064516129046</v>
      </c>
      <c r="AE21" s="46">
        <v>9.0258064516129046</v>
      </c>
      <c r="AF21" s="46">
        <v>9.2636896182833262</v>
      </c>
      <c r="AG21" s="46">
        <v>9.6360370827010637</v>
      </c>
      <c r="AH21" s="46">
        <v>8.8403303288192205</v>
      </c>
      <c r="AI21" s="46">
        <v>10.253318053408668</v>
      </c>
      <c r="AJ21" s="82">
        <v>8.8403303288192205</v>
      </c>
      <c r="AL21" s="92"/>
      <c r="AN21" s="92"/>
      <c r="AP21" s="92"/>
      <c r="AR21" s="92"/>
      <c r="AT21" s="92"/>
      <c r="AV21" s="92"/>
      <c r="AX21" s="92"/>
      <c r="AZ21" s="92"/>
      <c r="BB21" s="92"/>
      <c r="BD21" s="92"/>
    </row>
    <row r="22" spans="2:56" s="91" customFormat="1" x14ac:dyDescent="0.2">
      <c r="B22" s="79">
        <v>7896015530006</v>
      </c>
      <c r="C22" s="80">
        <v>639594</v>
      </c>
      <c r="D22" s="81" t="s">
        <v>10</v>
      </c>
      <c r="E22" s="81" t="s">
        <v>21</v>
      </c>
      <c r="F22" s="81">
        <v>12</v>
      </c>
      <c r="G22" s="81">
        <v>33061000</v>
      </c>
      <c r="H22" s="81" t="s">
        <v>216</v>
      </c>
      <c r="I22" s="49">
        <v>16.489999999999998</v>
      </c>
      <c r="J22" s="46">
        <v>10.635929032258064</v>
      </c>
      <c r="K22" s="46">
        <v>10.635929032258064</v>
      </c>
      <c r="L22" s="46">
        <v>10.635929032258064</v>
      </c>
      <c r="M22" s="46">
        <v>10.417365639636285</v>
      </c>
      <c r="N22" s="46">
        <v>10.417365639636285</v>
      </c>
      <c r="O22" s="46">
        <v>10.461397849462365</v>
      </c>
      <c r="P22" s="46">
        <v>10.635929032258064</v>
      </c>
      <c r="Q22" s="46">
        <v>10.585134959509157</v>
      </c>
      <c r="R22" s="46">
        <v>10.635929032258064</v>
      </c>
      <c r="S22" s="46">
        <v>10.417365639636285</v>
      </c>
      <c r="T22" s="46">
        <v>10.142989513709873</v>
      </c>
      <c r="U22" s="46">
        <v>10.635929032258064</v>
      </c>
      <c r="V22" s="46">
        <v>10.635929032258064</v>
      </c>
      <c r="W22" s="46">
        <v>10.635929032258064</v>
      </c>
      <c r="X22" s="46">
        <v>10.417365639636285</v>
      </c>
      <c r="Y22" s="46">
        <v>10.417365639636285</v>
      </c>
      <c r="Z22" s="46">
        <v>10.417365639636285</v>
      </c>
      <c r="AA22" s="46">
        <v>11.123581297572128</v>
      </c>
      <c r="AB22" s="46">
        <v>12.411819186707927</v>
      </c>
      <c r="AC22" s="46">
        <v>10.417365639636285</v>
      </c>
      <c r="AD22" s="46">
        <v>10.635929032258064</v>
      </c>
      <c r="AE22" s="46">
        <v>10.635929032258064</v>
      </c>
      <c r="AF22" s="46">
        <v>10.919102344924374</v>
      </c>
      <c r="AG22" s="46">
        <v>11.355019311930951</v>
      </c>
      <c r="AH22" s="46">
        <v>10.417365639636285</v>
      </c>
      <c r="AI22" s="46">
        <v>12.082417648312989</v>
      </c>
      <c r="AJ22" s="82">
        <v>10.417365639636285</v>
      </c>
      <c r="AL22" s="92"/>
      <c r="AN22" s="92"/>
      <c r="AP22" s="92"/>
      <c r="AR22" s="92"/>
      <c r="AT22" s="92"/>
      <c r="AV22" s="92"/>
      <c r="AX22" s="92"/>
      <c r="AZ22" s="92"/>
      <c r="BB22" s="92"/>
      <c r="BD22" s="92"/>
    </row>
    <row r="23" spans="2:56" s="91" customFormat="1" x14ac:dyDescent="0.2">
      <c r="B23" s="79">
        <v>7896015530181</v>
      </c>
      <c r="C23" s="80">
        <v>639134</v>
      </c>
      <c r="D23" s="81" t="s">
        <v>285</v>
      </c>
      <c r="E23" s="81" t="s">
        <v>22</v>
      </c>
      <c r="F23" s="81">
        <v>12</v>
      </c>
      <c r="G23" s="81">
        <v>96032100</v>
      </c>
      <c r="H23" s="81" t="s">
        <v>217</v>
      </c>
      <c r="I23" s="49">
        <v>11.99</v>
      </c>
      <c r="J23" s="46">
        <v>6.6194791666666672</v>
      </c>
      <c r="K23" s="46">
        <v>6.6194791666666672</v>
      </c>
      <c r="L23" s="46">
        <v>6.6194791666666672</v>
      </c>
      <c r="M23" s="46">
        <v>6.7664827731581516</v>
      </c>
      <c r="N23" s="46">
        <v>6.7664827731581516</v>
      </c>
      <c r="O23" s="46">
        <v>6.6194791666666637</v>
      </c>
      <c r="P23" s="46">
        <v>6.6194791666666637</v>
      </c>
      <c r="Q23" s="46">
        <v>6.7799655011750843</v>
      </c>
      <c r="R23" s="46">
        <v>6.6194791666666672</v>
      </c>
      <c r="S23" s="46">
        <v>6.7664827731581516</v>
      </c>
      <c r="T23" s="46">
        <v>6.6184919183440361</v>
      </c>
      <c r="U23" s="46">
        <v>6.6194791666666672</v>
      </c>
      <c r="V23" s="46">
        <v>6.6194791666666672</v>
      </c>
      <c r="W23" s="46">
        <v>6.6194791666666672</v>
      </c>
      <c r="X23" s="46">
        <v>6.7664827731581516</v>
      </c>
      <c r="Y23" s="46">
        <v>6.6725062949160421</v>
      </c>
      <c r="Z23" s="46">
        <v>6.7664827731581516</v>
      </c>
      <c r="AA23" s="46">
        <v>6.4492810663308138</v>
      </c>
      <c r="AB23" s="46">
        <v>8.1222497467736492</v>
      </c>
      <c r="AC23" s="46">
        <v>6.7664827731581516</v>
      </c>
      <c r="AD23" s="46">
        <v>6.6194791666666672</v>
      </c>
      <c r="AE23" s="46">
        <v>6.6194791666666672</v>
      </c>
      <c r="AF23" s="46">
        <v>6.411394244043958</v>
      </c>
      <c r="AG23" s="46">
        <v>6.5645448857125626</v>
      </c>
      <c r="AH23" s="46">
        <v>6.7664827731581516</v>
      </c>
      <c r="AI23" s="46">
        <v>7.1866625109096267</v>
      </c>
      <c r="AJ23" s="82">
        <v>6.7664827731581516</v>
      </c>
      <c r="AL23" s="92"/>
      <c r="AN23" s="92"/>
      <c r="AP23" s="92"/>
      <c r="AR23" s="92"/>
      <c r="AT23" s="92"/>
      <c r="AV23" s="92"/>
      <c r="AX23" s="92"/>
      <c r="AZ23" s="92"/>
      <c r="BB23" s="92"/>
      <c r="BD23" s="92"/>
    </row>
    <row r="24" spans="2:56" s="91" customFormat="1" x14ac:dyDescent="0.2">
      <c r="B24" s="79">
        <v>7896015530082</v>
      </c>
      <c r="C24" s="80">
        <v>639088</v>
      </c>
      <c r="D24" s="81" t="s">
        <v>275</v>
      </c>
      <c r="E24" s="81" t="s">
        <v>22</v>
      </c>
      <c r="F24" s="81">
        <v>12</v>
      </c>
      <c r="G24" s="81">
        <v>96032100</v>
      </c>
      <c r="H24" s="81" t="s">
        <v>217</v>
      </c>
      <c r="I24" s="49">
        <v>14.99</v>
      </c>
      <c r="J24" s="46">
        <v>8.2757291666666664</v>
      </c>
      <c r="K24" s="46">
        <v>8.2757291666666664</v>
      </c>
      <c r="L24" s="46">
        <v>8.2757291666666664</v>
      </c>
      <c r="M24" s="46">
        <v>8.4595143260751211</v>
      </c>
      <c r="N24" s="46">
        <v>8.4595143260751211</v>
      </c>
      <c r="O24" s="46">
        <v>8.1195833333333347</v>
      </c>
      <c r="P24" s="46">
        <v>8.2757291666666664</v>
      </c>
      <c r="Q24" s="46">
        <v>8.4763705473406592</v>
      </c>
      <c r="R24" s="46">
        <v>8.2757291666666664</v>
      </c>
      <c r="S24" s="46">
        <v>8.4595143260751211</v>
      </c>
      <c r="T24" s="46">
        <v>8.2744949004151014</v>
      </c>
      <c r="U24" s="46">
        <v>8.2757291666666664</v>
      </c>
      <c r="V24" s="46">
        <v>8.2757291666666664</v>
      </c>
      <c r="W24" s="46">
        <v>8.2757291666666664</v>
      </c>
      <c r="X24" s="46">
        <v>8.4595143260751211</v>
      </c>
      <c r="Y24" s="46">
        <v>8.3420241335105487</v>
      </c>
      <c r="Z24" s="46">
        <v>8.4595143260751211</v>
      </c>
      <c r="AA24" s="46">
        <v>8.062946053736356</v>
      </c>
      <c r="AB24" s="46">
        <v>11.282819963053678</v>
      </c>
      <c r="AC24" s="46">
        <v>8.4595143260751211</v>
      </c>
      <c r="AD24" s="46">
        <v>8.2757291666666664</v>
      </c>
      <c r="AE24" s="46">
        <v>8.2757291666666664</v>
      </c>
      <c r="AF24" s="46">
        <v>8.0516918856234607</v>
      </c>
      <c r="AG24" s="46">
        <v>8.2070498612870146</v>
      </c>
      <c r="AH24" s="46">
        <v>8.4595143260751211</v>
      </c>
      <c r="AI24" s="46">
        <v>8.98482660871856</v>
      </c>
      <c r="AJ24" s="82">
        <v>8.4595143260751211</v>
      </c>
      <c r="AL24" s="92"/>
      <c r="AN24" s="92"/>
      <c r="AP24" s="92"/>
      <c r="AR24" s="92"/>
      <c r="AT24" s="92"/>
      <c r="AV24" s="92"/>
      <c r="AX24" s="92"/>
      <c r="AZ24" s="92"/>
      <c r="BB24" s="92"/>
      <c r="BD24" s="92"/>
    </row>
    <row r="25" spans="2:56" s="91" customFormat="1" x14ac:dyDescent="0.2">
      <c r="B25" s="79">
        <v>7896015590994</v>
      </c>
      <c r="C25" s="80">
        <v>639135</v>
      </c>
      <c r="D25" s="81" t="s">
        <v>251</v>
      </c>
      <c r="E25" s="81" t="s">
        <v>22</v>
      </c>
      <c r="F25" s="81">
        <v>12</v>
      </c>
      <c r="G25" s="81">
        <v>96032100</v>
      </c>
      <c r="H25" s="81" t="s">
        <v>217</v>
      </c>
      <c r="I25" s="49">
        <v>19.989999999999998</v>
      </c>
      <c r="J25" s="46">
        <v>11.036145833333327</v>
      </c>
      <c r="K25" s="46">
        <v>11.036145833333327</v>
      </c>
      <c r="L25" s="46">
        <v>11.036145833333327</v>
      </c>
      <c r="M25" s="46">
        <v>11.281233580936741</v>
      </c>
      <c r="N25" s="46">
        <v>11.281233580936741</v>
      </c>
      <c r="O25" s="46">
        <v>10.827916666666667</v>
      </c>
      <c r="P25" s="46">
        <v>11.036145833333327</v>
      </c>
      <c r="Q25" s="46">
        <v>11.303712290949946</v>
      </c>
      <c r="R25" s="46">
        <v>11.036145833333327</v>
      </c>
      <c r="S25" s="46">
        <v>11.281233580936741</v>
      </c>
      <c r="T25" s="46">
        <v>11.034499870533548</v>
      </c>
      <c r="U25" s="46">
        <v>11.036145833333327</v>
      </c>
      <c r="V25" s="46">
        <v>11.036145833333327</v>
      </c>
      <c r="W25" s="46">
        <v>11.036145833333327</v>
      </c>
      <c r="X25" s="46">
        <v>11.281233580936741</v>
      </c>
      <c r="Y25" s="46">
        <v>11.124553864501387</v>
      </c>
      <c r="Z25" s="46">
        <v>11.281233580936741</v>
      </c>
      <c r="AA25" s="46">
        <v>10.752387699412258</v>
      </c>
      <c r="AB25" s="46">
        <v>15.046268916707344</v>
      </c>
      <c r="AC25" s="46">
        <v>11.281233580936741</v>
      </c>
      <c r="AD25" s="46">
        <v>11.036145833333327</v>
      </c>
      <c r="AE25" s="46">
        <v>11.036145833333327</v>
      </c>
      <c r="AF25" s="46">
        <v>10.73737963933376</v>
      </c>
      <c r="AG25" s="46">
        <v>10.944558153911096</v>
      </c>
      <c r="AH25" s="46">
        <v>11.281233580936741</v>
      </c>
      <c r="AI25" s="46">
        <v>11.981766771733424</v>
      </c>
      <c r="AJ25" s="46">
        <v>11.281233580936741</v>
      </c>
      <c r="AL25" s="92"/>
      <c r="AN25" s="92"/>
      <c r="AP25" s="92"/>
      <c r="AR25" s="92"/>
      <c r="AT25" s="92"/>
      <c r="AV25" s="92"/>
      <c r="AX25" s="92"/>
      <c r="AZ25" s="92"/>
      <c r="BB25" s="92"/>
      <c r="BD25" s="92"/>
    </row>
    <row r="26" spans="2:56" s="91" customFormat="1" x14ac:dyDescent="0.2">
      <c r="B26" s="79">
        <v>7896015530105</v>
      </c>
      <c r="C26" s="80">
        <v>639137</v>
      </c>
      <c r="D26" s="81" t="s">
        <v>283</v>
      </c>
      <c r="E26" s="81" t="s">
        <v>22</v>
      </c>
      <c r="F26" s="81">
        <v>12</v>
      </c>
      <c r="G26" s="81">
        <v>96032100</v>
      </c>
      <c r="H26" s="81" t="s">
        <v>217</v>
      </c>
      <c r="I26" s="49">
        <v>19.989999999999998</v>
      </c>
      <c r="J26" s="46">
        <v>11.036145833333327</v>
      </c>
      <c r="K26" s="46">
        <v>11.036145833333327</v>
      </c>
      <c r="L26" s="46">
        <v>11.036145833333327</v>
      </c>
      <c r="M26" s="46">
        <v>11.281233580936741</v>
      </c>
      <c r="N26" s="46">
        <v>11.281233580936741</v>
      </c>
      <c r="O26" s="46">
        <v>10.827916666666667</v>
      </c>
      <c r="P26" s="46">
        <v>11.036145833333327</v>
      </c>
      <c r="Q26" s="46">
        <v>11.303712290949946</v>
      </c>
      <c r="R26" s="46">
        <v>11.036145833333327</v>
      </c>
      <c r="S26" s="46">
        <v>11.281233580936741</v>
      </c>
      <c r="T26" s="46">
        <v>11.034499870533548</v>
      </c>
      <c r="U26" s="46">
        <v>11.036145833333327</v>
      </c>
      <c r="V26" s="46">
        <v>11.036145833333327</v>
      </c>
      <c r="W26" s="46">
        <v>11.036145833333327</v>
      </c>
      <c r="X26" s="46">
        <v>11.281233580936741</v>
      </c>
      <c r="Y26" s="46">
        <v>11.124553864501387</v>
      </c>
      <c r="Z26" s="46">
        <v>11.281233580936741</v>
      </c>
      <c r="AA26" s="46">
        <v>10.752387699412258</v>
      </c>
      <c r="AB26" s="46">
        <v>15.046268916707344</v>
      </c>
      <c r="AC26" s="46">
        <v>11.281233580936741</v>
      </c>
      <c r="AD26" s="46">
        <v>11.036145833333327</v>
      </c>
      <c r="AE26" s="46">
        <v>11.036145833333327</v>
      </c>
      <c r="AF26" s="46">
        <v>10.73737963933376</v>
      </c>
      <c r="AG26" s="46">
        <v>10.944558153911096</v>
      </c>
      <c r="AH26" s="46">
        <v>11.281233580936741</v>
      </c>
      <c r="AI26" s="46">
        <v>11.981766771733424</v>
      </c>
      <c r="AJ26" s="100">
        <v>11.281233580936741</v>
      </c>
      <c r="AL26" s="92"/>
      <c r="AN26" s="92"/>
      <c r="AP26" s="92"/>
      <c r="AR26" s="92"/>
      <c r="AT26" s="92"/>
      <c r="AV26" s="92"/>
      <c r="AX26" s="92"/>
      <c r="AZ26" s="92"/>
      <c r="BB26" s="92"/>
      <c r="BD26" s="92"/>
    </row>
    <row r="27" spans="2:56" s="91" customFormat="1" x14ac:dyDescent="0.2">
      <c r="B27" s="79">
        <v>7896015591113</v>
      </c>
      <c r="C27" s="80">
        <v>639138</v>
      </c>
      <c r="D27" s="81" t="s">
        <v>273</v>
      </c>
      <c r="E27" s="81" t="s">
        <v>22</v>
      </c>
      <c r="F27" s="81">
        <v>12</v>
      </c>
      <c r="G27" s="81">
        <v>96032100</v>
      </c>
      <c r="H27" s="81" t="s">
        <v>217</v>
      </c>
      <c r="I27" s="49">
        <v>15.49</v>
      </c>
      <c r="J27" s="46">
        <v>8.5517708333333324</v>
      </c>
      <c r="K27" s="46">
        <v>8.5517708333333324</v>
      </c>
      <c r="L27" s="46">
        <v>8.5517708333333324</v>
      </c>
      <c r="M27" s="46">
        <v>8.7416862515612852</v>
      </c>
      <c r="N27" s="46">
        <v>8.7416862515612852</v>
      </c>
      <c r="O27" s="46">
        <v>8.3904166666666669</v>
      </c>
      <c r="P27" s="46">
        <v>8.5517708333333324</v>
      </c>
      <c r="Q27" s="46">
        <v>8.7591047217015898</v>
      </c>
      <c r="R27" s="46">
        <v>8.5517708333333324</v>
      </c>
      <c r="S27" s="46">
        <v>8.7416862515612852</v>
      </c>
      <c r="T27" s="46">
        <v>8.5504953974269498</v>
      </c>
      <c r="U27" s="46">
        <v>8.5517708333333324</v>
      </c>
      <c r="V27" s="46">
        <v>8.5517708333333324</v>
      </c>
      <c r="W27" s="46">
        <v>8.5517708333333324</v>
      </c>
      <c r="X27" s="46">
        <v>8.7416862515612852</v>
      </c>
      <c r="Y27" s="46">
        <v>8.6202771066096311</v>
      </c>
      <c r="Z27" s="46">
        <v>8.7416862515612852</v>
      </c>
      <c r="AA27" s="46">
        <v>8.3318902183039452</v>
      </c>
      <c r="AB27" s="46">
        <v>11.659164858419038</v>
      </c>
      <c r="AC27" s="46">
        <v>8.7416862515612852</v>
      </c>
      <c r="AD27" s="46">
        <v>8.5517708333333324</v>
      </c>
      <c r="AE27" s="46">
        <v>8.5517708333333324</v>
      </c>
      <c r="AF27" s="46">
        <v>8.320260660994494</v>
      </c>
      <c r="AG27" s="46">
        <v>8.4808006905494242</v>
      </c>
      <c r="AH27" s="46">
        <v>8.7416862515612852</v>
      </c>
      <c r="AI27" s="46">
        <v>9.2845206250200452</v>
      </c>
      <c r="AJ27" s="46">
        <v>8.7416862515612852</v>
      </c>
      <c r="AL27" s="92"/>
      <c r="AN27" s="92"/>
      <c r="AP27" s="92"/>
      <c r="AR27" s="92"/>
      <c r="AT27" s="92"/>
      <c r="AV27" s="92"/>
      <c r="AX27" s="92"/>
      <c r="AZ27" s="92"/>
      <c r="BB27" s="92"/>
      <c r="BD27" s="92"/>
    </row>
    <row r="28" spans="2:56" s="91" customFormat="1" x14ac:dyDescent="0.2">
      <c r="B28" s="79">
        <v>7896015591106</v>
      </c>
      <c r="C28" s="80">
        <v>639548</v>
      </c>
      <c r="D28" s="81" t="s">
        <v>274</v>
      </c>
      <c r="E28" s="81" t="s">
        <v>20</v>
      </c>
      <c r="F28" s="81">
        <v>60</v>
      </c>
      <c r="G28" s="81">
        <v>33061000</v>
      </c>
      <c r="H28" s="81" t="s">
        <v>216</v>
      </c>
      <c r="I28" s="49">
        <v>13.99</v>
      </c>
      <c r="J28" s="46">
        <v>9.0258064516129046</v>
      </c>
      <c r="K28" s="46">
        <v>9.0258064516129046</v>
      </c>
      <c r="L28" s="46">
        <v>9.0258064516129046</v>
      </c>
      <c r="M28" s="46">
        <v>8.8403303288192205</v>
      </c>
      <c r="N28" s="46">
        <v>8.8403303288192205</v>
      </c>
      <c r="O28" s="46">
        <v>8.8753763440860212</v>
      </c>
      <c r="P28" s="46">
        <v>9.0258064516129046</v>
      </c>
      <c r="Q28" s="46">
        <v>8.9827018513348982</v>
      </c>
      <c r="R28" s="46">
        <v>9.0258064516129046</v>
      </c>
      <c r="S28" s="46">
        <v>8.8403303288192205</v>
      </c>
      <c r="T28" s="46">
        <v>8.6074906962827278</v>
      </c>
      <c r="U28" s="46">
        <v>9.0258064516129046</v>
      </c>
      <c r="V28" s="46">
        <v>9.0258064516129046</v>
      </c>
      <c r="W28" s="46">
        <v>9.0258064516129046</v>
      </c>
      <c r="X28" s="46">
        <v>8.8403303288192205</v>
      </c>
      <c r="Y28" s="46">
        <v>8.8403303288192205</v>
      </c>
      <c r="Z28" s="46">
        <v>8.8403303288192205</v>
      </c>
      <c r="AA28" s="46">
        <v>9.4371681232889078</v>
      </c>
      <c r="AB28" s="46">
        <v>10.530100086236745</v>
      </c>
      <c r="AC28" s="46">
        <v>8.8403303288192205</v>
      </c>
      <c r="AD28" s="46">
        <v>9.0258064516129046</v>
      </c>
      <c r="AE28" s="46">
        <v>9.0258064516129046</v>
      </c>
      <c r="AF28" s="46">
        <v>9.2636896182833262</v>
      </c>
      <c r="AG28" s="46">
        <v>9.6360370827010637</v>
      </c>
      <c r="AH28" s="46">
        <v>8.8403303288192205</v>
      </c>
      <c r="AI28" s="46">
        <v>10.253318053408668</v>
      </c>
      <c r="AJ28" s="46">
        <v>8.8403303288192205</v>
      </c>
      <c r="AL28" s="92"/>
      <c r="AN28" s="92"/>
      <c r="AP28" s="92"/>
      <c r="AR28" s="92"/>
      <c r="AT28" s="92"/>
      <c r="AV28" s="92"/>
      <c r="AX28" s="92"/>
      <c r="AZ28" s="92"/>
      <c r="BB28" s="92"/>
      <c r="BD28" s="92"/>
    </row>
    <row r="29" spans="2:56" s="91" customFormat="1" x14ac:dyDescent="0.2">
      <c r="B29" s="79">
        <v>7896015530426</v>
      </c>
      <c r="C29" s="80">
        <v>639529</v>
      </c>
      <c r="D29" s="81" t="s">
        <v>11</v>
      </c>
      <c r="E29" s="81" t="s">
        <v>23</v>
      </c>
      <c r="F29" s="81">
        <v>24</v>
      </c>
      <c r="G29" s="81">
        <v>33069000</v>
      </c>
      <c r="H29" s="81" t="s">
        <v>217</v>
      </c>
      <c r="I29" s="49">
        <v>12.99</v>
      </c>
      <c r="J29" s="46">
        <v>7.8481249999999987</v>
      </c>
      <c r="K29" s="46">
        <v>7.8481249999999987</v>
      </c>
      <c r="L29" s="46">
        <v>7.8481249999999987</v>
      </c>
      <c r="M29" s="46">
        <v>7.7453702583366475</v>
      </c>
      <c r="N29" s="46">
        <v>7.7453702583366475</v>
      </c>
      <c r="O29" s="46">
        <v>7.712812500000001</v>
      </c>
      <c r="P29" s="46">
        <v>7.8481249999999987</v>
      </c>
      <c r="Q29" s="46">
        <v>7.8701076963181533</v>
      </c>
      <c r="R29" s="46">
        <v>7.8481249999999987</v>
      </c>
      <c r="S29" s="46">
        <v>7.7453702583366475</v>
      </c>
      <c r="T29" s="46">
        <v>7.2384903501643185</v>
      </c>
      <c r="U29" s="46">
        <v>7.8481249999999987</v>
      </c>
      <c r="V29" s="46">
        <v>7.8481249999999987</v>
      </c>
      <c r="W29" s="46">
        <v>7.8481249999999987</v>
      </c>
      <c r="X29" s="46">
        <v>7.7453702583366475</v>
      </c>
      <c r="Y29" s="46">
        <v>7.7453702583366475</v>
      </c>
      <c r="Z29" s="46">
        <v>7.7453702583366475</v>
      </c>
      <c r="AA29" s="46">
        <v>7.7110069959229062</v>
      </c>
      <c r="AB29" s="46">
        <v>7.4736265557110269</v>
      </c>
      <c r="AC29" s="46">
        <v>7.7453702583366475</v>
      </c>
      <c r="AD29" s="46">
        <v>7.8481249999999987</v>
      </c>
      <c r="AE29" s="46">
        <v>7.8481249999999987</v>
      </c>
      <c r="AF29" s="46">
        <v>7.4553477040121585</v>
      </c>
      <c r="AG29" s="46">
        <v>7.8369958364346832</v>
      </c>
      <c r="AH29" s="46">
        <v>7.7453702583366475</v>
      </c>
      <c r="AI29" s="46">
        <v>7.7267296593141745</v>
      </c>
      <c r="AJ29" s="82">
        <v>7.7453702583366475</v>
      </c>
      <c r="AL29" s="92"/>
      <c r="AN29" s="92"/>
      <c r="AP29" s="92"/>
      <c r="AR29" s="92"/>
      <c r="AT29" s="92"/>
      <c r="AV29" s="92"/>
      <c r="AX29" s="92"/>
      <c r="AZ29" s="92"/>
      <c r="BB29" s="92"/>
      <c r="BD29" s="92"/>
    </row>
    <row r="30" spans="2:56" s="91" customFormat="1" x14ac:dyDescent="0.2">
      <c r="B30" s="79">
        <v>7896015530433</v>
      </c>
      <c r="C30" s="80">
        <v>639530</v>
      </c>
      <c r="D30" s="81" t="s">
        <v>12</v>
      </c>
      <c r="E30" s="81" t="s">
        <v>24</v>
      </c>
      <c r="F30" s="81">
        <v>12</v>
      </c>
      <c r="G30" s="81">
        <v>33069000</v>
      </c>
      <c r="H30" s="81" t="s">
        <v>217</v>
      </c>
      <c r="I30" s="49">
        <v>18.989999999999998</v>
      </c>
      <c r="J30" s="46">
        <v>11.473125</v>
      </c>
      <c r="K30" s="46">
        <v>11.473125</v>
      </c>
      <c r="L30" s="46">
        <v>11.473125</v>
      </c>
      <c r="M30" s="46">
        <v>11.322908483896306</v>
      </c>
      <c r="N30" s="46">
        <v>11.322908483896306</v>
      </c>
      <c r="O30" s="46">
        <v>11.2753125</v>
      </c>
      <c r="P30" s="46">
        <v>11.473125</v>
      </c>
      <c r="Q30" s="46">
        <v>11.505261366672954</v>
      </c>
      <c r="R30" s="46">
        <v>11.473125</v>
      </c>
      <c r="S30" s="46">
        <v>11.322908483896306</v>
      </c>
      <c r="T30" s="46">
        <v>10.581903906822198</v>
      </c>
      <c r="U30" s="46">
        <v>11.473125</v>
      </c>
      <c r="V30" s="46">
        <v>11.473125</v>
      </c>
      <c r="W30" s="46">
        <v>11.473125</v>
      </c>
      <c r="X30" s="46">
        <v>11.322908483896306</v>
      </c>
      <c r="Y30" s="46">
        <v>11.322908483896306</v>
      </c>
      <c r="Z30" s="46">
        <v>11.322908483896306</v>
      </c>
      <c r="AA30" s="46">
        <v>11.272673044848034</v>
      </c>
      <c r="AB30" s="46">
        <v>10.925648059503649</v>
      </c>
      <c r="AC30" s="46">
        <v>11.322908483896306</v>
      </c>
      <c r="AD30" s="46">
        <v>11.473125</v>
      </c>
      <c r="AE30" s="46">
        <v>11.473125</v>
      </c>
      <c r="AF30" s="46">
        <v>10.898926320184051</v>
      </c>
      <c r="AG30" s="46">
        <v>11.4568553451805</v>
      </c>
      <c r="AH30" s="46">
        <v>11.322908483896306</v>
      </c>
      <c r="AI30" s="46">
        <v>11.295657908420022</v>
      </c>
      <c r="AJ30" s="82">
        <v>11.322908483896306</v>
      </c>
      <c r="AL30" s="92"/>
      <c r="AN30" s="92"/>
      <c r="AP30" s="92"/>
      <c r="AR30" s="92"/>
      <c r="AT30" s="92"/>
      <c r="AV30" s="92"/>
      <c r="AX30" s="92"/>
      <c r="AZ30" s="92"/>
      <c r="BB30" s="92"/>
      <c r="BD30" s="92"/>
    </row>
    <row r="31" spans="2:56" s="91" customFormat="1" x14ac:dyDescent="0.2">
      <c r="B31" s="79">
        <v>7896015530440</v>
      </c>
      <c r="C31" s="80">
        <v>639597</v>
      </c>
      <c r="D31" s="81" t="s">
        <v>13</v>
      </c>
      <c r="E31" s="81" t="s">
        <v>23</v>
      </c>
      <c r="F31" s="81">
        <v>24</v>
      </c>
      <c r="G31" s="81">
        <v>33069000</v>
      </c>
      <c r="H31" s="81" t="s">
        <v>217</v>
      </c>
      <c r="I31" s="49">
        <v>12.99</v>
      </c>
      <c r="J31" s="46">
        <v>7.8481249999999987</v>
      </c>
      <c r="K31" s="46">
        <v>7.8481249999999987</v>
      </c>
      <c r="L31" s="46">
        <v>7.8481249999999987</v>
      </c>
      <c r="M31" s="46">
        <v>7.7453702583366475</v>
      </c>
      <c r="N31" s="46">
        <v>7.7453702583366475</v>
      </c>
      <c r="O31" s="46">
        <v>7.712812500000001</v>
      </c>
      <c r="P31" s="46">
        <v>7.8481249999999987</v>
      </c>
      <c r="Q31" s="46">
        <v>7.8701076963181533</v>
      </c>
      <c r="R31" s="46">
        <v>7.8481249999999987</v>
      </c>
      <c r="S31" s="46">
        <v>7.7453702583366475</v>
      </c>
      <c r="T31" s="46">
        <v>7.2384903501643185</v>
      </c>
      <c r="U31" s="46">
        <v>7.8481249999999987</v>
      </c>
      <c r="V31" s="46">
        <v>7.8481249999999987</v>
      </c>
      <c r="W31" s="46">
        <v>7.8481249999999987</v>
      </c>
      <c r="X31" s="46">
        <v>7.7453702583366475</v>
      </c>
      <c r="Y31" s="46">
        <v>7.7453702583366475</v>
      </c>
      <c r="Z31" s="46">
        <v>7.7453702583366475</v>
      </c>
      <c r="AA31" s="46">
        <v>7.7110069959229062</v>
      </c>
      <c r="AB31" s="46">
        <v>7.4736265557110269</v>
      </c>
      <c r="AC31" s="46">
        <v>7.7453702583366475</v>
      </c>
      <c r="AD31" s="46">
        <v>7.8481249999999987</v>
      </c>
      <c r="AE31" s="46">
        <v>7.8481249999999987</v>
      </c>
      <c r="AF31" s="46">
        <v>7.4553477040121585</v>
      </c>
      <c r="AG31" s="46">
        <v>7.8369958364346832</v>
      </c>
      <c r="AH31" s="46">
        <v>7.7453702583366475</v>
      </c>
      <c r="AI31" s="46">
        <v>7.7267296593141745</v>
      </c>
      <c r="AJ31" s="82">
        <v>7.7453702583366475</v>
      </c>
      <c r="AL31" s="92"/>
      <c r="AN31" s="92"/>
      <c r="AP31" s="92"/>
      <c r="AR31" s="92"/>
      <c r="AT31" s="92"/>
      <c r="AV31" s="92"/>
      <c r="AX31" s="92"/>
      <c r="AZ31" s="92"/>
      <c r="BB31" s="92"/>
      <c r="BD31" s="92"/>
    </row>
    <row r="32" spans="2:56" s="91" customFormat="1" x14ac:dyDescent="0.2">
      <c r="B32" s="101">
        <v>7896015530457</v>
      </c>
      <c r="C32" s="102">
        <v>639598</v>
      </c>
      <c r="D32" s="103" t="s">
        <v>14</v>
      </c>
      <c r="E32" s="103" t="s">
        <v>24</v>
      </c>
      <c r="F32" s="103">
        <v>12</v>
      </c>
      <c r="G32" s="103">
        <v>33069000</v>
      </c>
      <c r="H32" s="103" t="s">
        <v>217</v>
      </c>
      <c r="I32" s="105">
        <v>18.989999999999998</v>
      </c>
      <c r="J32" s="140">
        <v>11.473125</v>
      </c>
      <c r="K32" s="140">
        <v>11.473125</v>
      </c>
      <c r="L32" s="140">
        <v>11.473125</v>
      </c>
      <c r="M32" s="140">
        <v>11.322908483896306</v>
      </c>
      <c r="N32" s="140">
        <v>11.322908483896306</v>
      </c>
      <c r="O32" s="140">
        <v>11.2753125</v>
      </c>
      <c r="P32" s="140">
        <v>11.473125</v>
      </c>
      <c r="Q32" s="140">
        <v>11.505261366672954</v>
      </c>
      <c r="R32" s="140">
        <v>11.473125</v>
      </c>
      <c r="S32" s="140">
        <v>11.322908483896306</v>
      </c>
      <c r="T32" s="140">
        <v>10.581903906822198</v>
      </c>
      <c r="U32" s="140">
        <v>11.473125</v>
      </c>
      <c r="V32" s="140">
        <v>11.473125</v>
      </c>
      <c r="W32" s="140">
        <v>11.473125</v>
      </c>
      <c r="X32" s="140">
        <v>11.322908483896306</v>
      </c>
      <c r="Y32" s="140">
        <v>11.322908483896306</v>
      </c>
      <c r="Z32" s="140">
        <v>11.322908483896306</v>
      </c>
      <c r="AA32" s="140">
        <v>11.272673044848034</v>
      </c>
      <c r="AB32" s="140">
        <v>10.925648059503649</v>
      </c>
      <c r="AC32" s="140">
        <v>11.322908483896306</v>
      </c>
      <c r="AD32" s="140">
        <v>11.473125</v>
      </c>
      <c r="AE32" s="140">
        <v>11.473125</v>
      </c>
      <c r="AF32" s="140">
        <v>10.898926320184051</v>
      </c>
      <c r="AG32" s="140">
        <v>11.4568553451805</v>
      </c>
      <c r="AH32" s="140">
        <v>11.322908483896306</v>
      </c>
      <c r="AI32" s="140">
        <v>11.295657908420022</v>
      </c>
      <c r="AJ32" s="141">
        <v>11.322908483896306</v>
      </c>
      <c r="AL32" s="92"/>
      <c r="AN32" s="92"/>
      <c r="AP32" s="92"/>
      <c r="AR32" s="92"/>
      <c r="AT32" s="92"/>
      <c r="AV32" s="92"/>
      <c r="AX32" s="92"/>
      <c r="AZ32" s="92"/>
      <c r="BB32" s="92"/>
      <c r="BD32" s="92"/>
    </row>
    <row r="33" spans="2:57" s="91" customFormat="1" x14ac:dyDescent="0.2">
      <c r="B33" s="101">
        <v>7896015591359</v>
      </c>
      <c r="C33" s="102">
        <v>639148</v>
      </c>
      <c r="D33" s="103" t="s">
        <v>307</v>
      </c>
      <c r="E33" s="102" t="s">
        <v>22</v>
      </c>
      <c r="F33" s="103">
        <v>12</v>
      </c>
      <c r="G33" s="103">
        <v>96032100</v>
      </c>
      <c r="H33" s="103" t="s">
        <v>217</v>
      </c>
      <c r="I33" s="105">
        <f>I24*1.5</f>
        <v>22.484999999999999</v>
      </c>
      <c r="J33" s="140">
        <f>J24*1.5</f>
        <v>12.41359375</v>
      </c>
      <c r="K33" s="140">
        <f t="shared" ref="K33:AJ33" si="1">K24*1.5</f>
        <v>12.41359375</v>
      </c>
      <c r="L33" s="140">
        <f t="shared" si="1"/>
        <v>12.41359375</v>
      </c>
      <c r="M33" s="140">
        <f t="shared" si="1"/>
        <v>12.689271489112681</v>
      </c>
      <c r="N33" s="140">
        <f t="shared" si="1"/>
        <v>12.689271489112681</v>
      </c>
      <c r="O33" s="140">
        <f t="shared" si="1"/>
        <v>12.179375000000002</v>
      </c>
      <c r="P33" s="140">
        <f t="shared" si="1"/>
        <v>12.41359375</v>
      </c>
      <c r="Q33" s="140">
        <f t="shared" si="1"/>
        <v>12.71455582101099</v>
      </c>
      <c r="R33" s="140">
        <f t="shared" si="1"/>
        <v>12.41359375</v>
      </c>
      <c r="S33" s="140">
        <f t="shared" si="1"/>
        <v>12.689271489112681</v>
      </c>
      <c r="T33" s="140">
        <f t="shared" si="1"/>
        <v>12.411742350622653</v>
      </c>
      <c r="U33" s="140">
        <f t="shared" si="1"/>
        <v>12.41359375</v>
      </c>
      <c r="V33" s="140">
        <f t="shared" si="1"/>
        <v>12.41359375</v>
      </c>
      <c r="W33" s="140">
        <f t="shared" si="1"/>
        <v>12.41359375</v>
      </c>
      <c r="X33" s="140">
        <f t="shared" si="1"/>
        <v>12.689271489112681</v>
      </c>
      <c r="Y33" s="140">
        <f t="shared" si="1"/>
        <v>12.513036200265823</v>
      </c>
      <c r="Z33" s="140">
        <f t="shared" si="1"/>
        <v>12.689271489112681</v>
      </c>
      <c r="AA33" s="140">
        <f t="shared" si="1"/>
        <v>12.094419080604535</v>
      </c>
      <c r="AB33" s="140">
        <f t="shared" si="1"/>
        <v>16.924229944580517</v>
      </c>
      <c r="AC33" s="140">
        <f t="shared" si="1"/>
        <v>12.689271489112681</v>
      </c>
      <c r="AD33" s="140">
        <f t="shared" si="1"/>
        <v>12.41359375</v>
      </c>
      <c r="AE33" s="140">
        <f t="shared" si="1"/>
        <v>12.41359375</v>
      </c>
      <c r="AF33" s="140">
        <f t="shared" si="1"/>
        <v>12.07753782843519</v>
      </c>
      <c r="AG33" s="140">
        <f t="shared" si="1"/>
        <v>12.310574791930522</v>
      </c>
      <c r="AH33" s="140">
        <f t="shared" si="1"/>
        <v>12.689271489112681</v>
      </c>
      <c r="AI33" s="140">
        <f t="shared" si="1"/>
        <v>13.47723991307784</v>
      </c>
      <c r="AJ33" s="141">
        <f t="shared" si="1"/>
        <v>12.689271489112681</v>
      </c>
      <c r="AL33" s="92"/>
      <c r="AN33" s="92"/>
      <c r="AP33" s="92"/>
      <c r="AR33" s="92"/>
      <c r="AT33" s="92"/>
      <c r="AV33" s="92"/>
      <c r="AX33" s="92"/>
      <c r="AZ33" s="92"/>
      <c r="BB33" s="92"/>
      <c r="BD33" s="92"/>
    </row>
    <row r="34" spans="2:57" s="91" customFormat="1" x14ac:dyDescent="0.2">
      <c r="B34" s="101" t="s">
        <v>316</v>
      </c>
      <c r="C34" s="155">
        <v>639619</v>
      </c>
      <c r="D34" s="103" t="s">
        <v>317</v>
      </c>
      <c r="E34" s="102" t="s">
        <v>22</v>
      </c>
      <c r="F34" s="103">
        <v>12</v>
      </c>
      <c r="G34" s="103">
        <v>96032100</v>
      </c>
      <c r="H34" s="103" t="s">
        <v>217</v>
      </c>
      <c r="I34" s="105">
        <v>14.99</v>
      </c>
      <c r="J34" s="140">
        <v>8.2757291666666664</v>
      </c>
      <c r="K34" s="140">
        <v>8.2757291666666664</v>
      </c>
      <c r="L34" s="140">
        <v>8.2757291666666664</v>
      </c>
      <c r="M34" s="140">
        <v>8.4595143260751211</v>
      </c>
      <c r="N34" s="140">
        <v>8.4595143260751211</v>
      </c>
      <c r="O34" s="140">
        <v>8.1195833333333347</v>
      </c>
      <c r="P34" s="140">
        <v>8.2757291666666664</v>
      </c>
      <c r="Q34" s="140">
        <v>8.4763705473406592</v>
      </c>
      <c r="R34" s="140">
        <v>8.2757291666666664</v>
      </c>
      <c r="S34" s="140">
        <v>8.4595143260751211</v>
      </c>
      <c r="T34" s="140">
        <v>8.2744949004151014</v>
      </c>
      <c r="U34" s="140">
        <v>8.2757291666666664</v>
      </c>
      <c r="V34" s="140">
        <v>8.2757291666666664</v>
      </c>
      <c r="W34" s="140">
        <v>8.2757291666666664</v>
      </c>
      <c r="X34" s="140">
        <v>8.4595143260751211</v>
      </c>
      <c r="Y34" s="140">
        <v>8.3420241335105487</v>
      </c>
      <c r="Z34" s="140">
        <v>8.4595143260751211</v>
      </c>
      <c r="AA34" s="140">
        <v>8.062946053736356</v>
      </c>
      <c r="AB34" s="140">
        <v>11.282819963053678</v>
      </c>
      <c r="AC34" s="140">
        <v>8.4595143260751211</v>
      </c>
      <c r="AD34" s="140">
        <v>8.2757291666666664</v>
      </c>
      <c r="AE34" s="140">
        <v>8.2757291666666664</v>
      </c>
      <c r="AF34" s="140">
        <v>8.0516918856234607</v>
      </c>
      <c r="AG34" s="140">
        <v>8.2070498612870146</v>
      </c>
      <c r="AH34" s="140">
        <v>8.4595143260751211</v>
      </c>
      <c r="AI34" s="140">
        <v>8.98482660871856</v>
      </c>
      <c r="AJ34" s="156">
        <v>8.4595143260751211</v>
      </c>
      <c r="AL34" s="92"/>
      <c r="AN34" s="92"/>
      <c r="AP34" s="92"/>
      <c r="AR34" s="92"/>
      <c r="AT34" s="92"/>
      <c r="AV34" s="92"/>
      <c r="AX34" s="92"/>
      <c r="AZ34" s="92"/>
      <c r="BB34" s="92"/>
      <c r="BD34" s="92"/>
    </row>
    <row r="35" spans="2:57" s="91" customFormat="1" x14ac:dyDescent="0.2">
      <c r="B35" s="101">
        <v>7896015591366</v>
      </c>
      <c r="C35" s="102">
        <v>639149</v>
      </c>
      <c r="D35" s="103" t="s">
        <v>308</v>
      </c>
      <c r="E35" s="102" t="s">
        <v>22</v>
      </c>
      <c r="F35" s="103">
        <v>12</v>
      </c>
      <c r="G35" s="103">
        <v>96032100</v>
      </c>
      <c r="H35" s="103" t="s">
        <v>217</v>
      </c>
      <c r="I35" s="105">
        <f>I23*1.5</f>
        <v>17.984999999999999</v>
      </c>
      <c r="J35" s="105">
        <f>J23*1.5</f>
        <v>9.9292187500000004</v>
      </c>
      <c r="K35" s="105">
        <f t="shared" ref="K35:AJ35" si="2">K23*1.5</f>
        <v>9.9292187500000004</v>
      </c>
      <c r="L35" s="105">
        <f t="shared" si="2"/>
        <v>9.9292187500000004</v>
      </c>
      <c r="M35" s="105">
        <f t="shared" si="2"/>
        <v>10.149724159737227</v>
      </c>
      <c r="N35" s="105">
        <f t="shared" si="2"/>
        <v>10.149724159737227</v>
      </c>
      <c r="O35" s="105">
        <f t="shared" si="2"/>
        <v>9.9292187499999951</v>
      </c>
      <c r="P35" s="105">
        <f t="shared" si="2"/>
        <v>9.9292187499999951</v>
      </c>
      <c r="Q35" s="105">
        <f t="shared" si="2"/>
        <v>10.169948251762627</v>
      </c>
      <c r="R35" s="105">
        <f t="shared" si="2"/>
        <v>9.9292187500000004</v>
      </c>
      <c r="S35" s="105">
        <f t="shared" si="2"/>
        <v>10.149724159737227</v>
      </c>
      <c r="T35" s="105">
        <f t="shared" si="2"/>
        <v>9.927737877516055</v>
      </c>
      <c r="U35" s="105">
        <f t="shared" si="2"/>
        <v>9.9292187500000004</v>
      </c>
      <c r="V35" s="105">
        <f t="shared" si="2"/>
        <v>9.9292187500000004</v>
      </c>
      <c r="W35" s="105">
        <f t="shared" si="2"/>
        <v>9.9292187500000004</v>
      </c>
      <c r="X35" s="105">
        <f t="shared" si="2"/>
        <v>10.149724159737227</v>
      </c>
      <c r="Y35" s="105">
        <f t="shared" si="2"/>
        <v>10.008759442374064</v>
      </c>
      <c r="Z35" s="105">
        <f t="shared" si="2"/>
        <v>10.149724159737227</v>
      </c>
      <c r="AA35" s="105">
        <f t="shared" si="2"/>
        <v>9.6739215994962215</v>
      </c>
      <c r="AB35" s="105">
        <f t="shared" si="2"/>
        <v>12.183374620160475</v>
      </c>
      <c r="AC35" s="105">
        <f t="shared" si="2"/>
        <v>10.149724159737227</v>
      </c>
      <c r="AD35" s="105">
        <f t="shared" si="2"/>
        <v>9.9292187500000004</v>
      </c>
      <c r="AE35" s="105">
        <f t="shared" si="2"/>
        <v>9.9292187500000004</v>
      </c>
      <c r="AF35" s="105">
        <f t="shared" si="2"/>
        <v>9.617091366065937</v>
      </c>
      <c r="AG35" s="105">
        <f t="shared" si="2"/>
        <v>9.846817328568843</v>
      </c>
      <c r="AH35" s="105">
        <f t="shared" si="2"/>
        <v>10.149724159737227</v>
      </c>
      <c r="AI35" s="105">
        <f t="shared" si="2"/>
        <v>10.77999376636444</v>
      </c>
      <c r="AJ35" s="105">
        <f t="shared" si="2"/>
        <v>10.149724159737227</v>
      </c>
      <c r="AL35" s="92"/>
      <c r="AN35" s="92"/>
      <c r="AP35" s="92"/>
      <c r="AR35" s="92"/>
      <c r="AT35" s="92"/>
      <c r="AV35" s="92"/>
      <c r="AX35" s="92"/>
      <c r="AZ35" s="92"/>
      <c r="BB35" s="92"/>
      <c r="BD35" s="92"/>
    </row>
    <row r="36" spans="2:57" s="91" customFormat="1" x14ac:dyDescent="0.2">
      <c r="B36" s="87">
        <v>7896015591373</v>
      </c>
      <c r="C36" s="88">
        <v>639147</v>
      </c>
      <c r="D36" s="89" t="s">
        <v>309</v>
      </c>
      <c r="E36" s="88" t="s">
        <v>22</v>
      </c>
      <c r="F36" s="89">
        <v>12</v>
      </c>
      <c r="G36" s="89">
        <v>96032100</v>
      </c>
      <c r="H36" s="89" t="s">
        <v>217</v>
      </c>
      <c r="I36" s="50">
        <f>I25*1.5</f>
        <v>29.984999999999999</v>
      </c>
      <c r="J36" s="47">
        <f t="shared" ref="J36:AJ36" si="3">J25*1.5</f>
        <v>16.55421874999999</v>
      </c>
      <c r="K36" s="47">
        <f t="shared" si="3"/>
        <v>16.55421874999999</v>
      </c>
      <c r="L36" s="47">
        <f t="shared" si="3"/>
        <v>16.55421874999999</v>
      </c>
      <c r="M36" s="47">
        <f t="shared" si="3"/>
        <v>16.92185037140511</v>
      </c>
      <c r="N36" s="47">
        <f t="shared" si="3"/>
        <v>16.92185037140511</v>
      </c>
      <c r="O36" s="47">
        <f t="shared" si="3"/>
        <v>16.241875</v>
      </c>
      <c r="P36" s="47">
        <f t="shared" si="3"/>
        <v>16.55421874999999</v>
      </c>
      <c r="Q36" s="47">
        <f t="shared" si="3"/>
        <v>16.955568436424919</v>
      </c>
      <c r="R36" s="47">
        <f t="shared" si="3"/>
        <v>16.55421874999999</v>
      </c>
      <c r="S36" s="47">
        <f t="shared" si="3"/>
        <v>16.92185037140511</v>
      </c>
      <c r="T36" s="47">
        <f t="shared" si="3"/>
        <v>16.55174980580032</v>
      </c>
      <c r="U36" s="47">
        <f t="shared" si="3"/>
        <v>16.55421874999999</v>
      </c>
      <c r="V36" s="47">
        <f t="shared" si="3"/>
        <v>16.55421874999999</v>
      </c>
      <c r="W36" s="47">
        <f t="shared" si="3"/>
        <v>16.55421874999999</v>
      </c>
      <c r="X36" s="47">
        <f t="shared" si="3"/>
        <v>16.92185037140511</v>
      </c>
      <c r="Y36" s="47">
        <f t="shared" si="3"/>
        <v>16.68683079675208</v>
      </c>
      <c r="Z36" s="47">
        <f t="shared" si="3"/>
        <v>16.92185037140511</v>
      </c>
      <c r="AA36" s="47">
        <f t="shared" si="3"/>
        <v>16.128581549118387</v>
      </c>
      <c r="AB36" s="47">
        <f t="shared" si="3"/>
        <v>22.569403375061015</v>
      </c>
      <c r="AC36" s="47">
        <f t="shared" si="3"/>
        <v>16.92185037140511</v>
      </c>
      <c r="AD36" s="47">
        <f t="shared" si="3"/>
        <v>16.55421874999999</v>
      </c>
      <c r="AE36" s="47">
        <f t="shared" si="3"/>
        <v>16.55421874999999</v>
      </c>
      <c r="AF36" s="47">
        <f t="shared" si="3"/>
        <v>16.10606945900064</v>
      </c>
      <c r="AG36" s="47">
        <f t="shared" si="3"/>
        <v>16.416837230866644</v>
      </c>
      <c r="AH36" s="47">
        <f t="shared" si="3"/>
        <v>16.92185037140511</v>
      </c>
      <c r="AI36" s="47">
        <f t="shared" si="3"/>
        <v>17.972650157600135</v>
      </c>
      <c r="AJ36" s="90">
        <f t="shared" si="3"/>
        <v>16.92185037140511</v>
      </c>
      <c r="AL36" s="92"/>
      <c r="AN36" s="92"/>
      <c r="AP36" s="92"/>
      <c r="AR36" s="92"/>
      <c r="AT36" s="92"/>
      <c r="AV36" s="92"/>
      <c r="AX36" s="92"/>
      <c r="AZ36" s="92"/>
      <c r="BB36" s="92"/>
      <c r="BD36" s="92"/>
    </row>
    <row r="37" spans="2:57" s="91" customFormat="1" x14ac:dyDescent="0.2">
      <c r="B37" s="123"/>
      <c r="C37" s="123"/>
      <c r="D37" s="124"/>
      <c r="E37" s="124"/>
      <c r="F37" s="124"/>
      <c r="G37" s="124"/>
      <c r="H37" s="124"/>
      <c r="J37" s="92"/>
      <c r="K37" s="92"/>
      <c r="M37" s="92"/>
      <c r="N37" s="92"/>
      <c r="P37" s="92"/>
      <c r="R37" s="92"/>
      <c r="T37" s="92"/>
      <c r="V37" s="92"/>
      <c r="X37" s="92"/>
      <c r="Z37" s="92"/>
      <c r="AB37" s="92"/>
      <c r="AD37" s="92"/>
      <c r="AF37" s="92"/>
      <c r="AH37" s="92"/>
      <c r="AI37" s="92"/>
      <c r="AJ37" s="92"/>
      <c r="AL37" s="92"/>
      <c r="AN37" s="92"/>
      <c r="AP37" s="92"/>
      <c r="AR37" s="92"/>
      <c r="AT37" s="92"/>
      <c r="AV37" s="92"/>
      <c r="AX37" s="92"/>
      <c r="AZ37" s="92"/>
      <c r="BB37" s="92"/>
      <c r="BD37" s="92"/>
    </row>
    <row r="38" spans="2:57" s="91" customFormat="1" ht="12.75" x14ac:dyDescent="0.2">
      <c r="B38" s="119" t="s">
        <v>215</v>
      </c>
      <c r="C38" s="123"/>
      <c r="D38" s="124"/>
      <c r="E38" s="124"/>
      <c r="F38" s="124"/>
      <c r="G38" s="124"/>
      <c r="H38" s="124"/>
      <c r="K38" s="92"/>
      <c r="M38" s="92"/>
      <c r="N38" s="92"/>
      <c r="P38" s="92"/>
      <c r="R38" s="92"/>
      <c r="T38" s="92"/>
      <c r="V38" s="92"/>
      <c r="X38" s="92"/>
      <c r="Z38" s="92"/>
      <c r="AF38" s="92"/>
      <c r="AH38" s="92"/>
      <c r="AI38" s="92"/>
      <c r="AJ38" s="92"/>
      <c r="AL38" s="92"/>
      <c r="AN38" s="92"/>
      <c r="AP38" s="92"/>
      <c r="AR38" s="92"/>
      <c r="AT38" s="92"/>
      <c r="AV38" s="92"/>
      <c r="AX38" s="92"/>
      <c r="AZ38" s="92"/>
      <c r="BB38" s="92"/>
      <c r="BD38" s="92"/>
    </row>
    <row r="39" spans="2:57" s="91" customFormat="1" x14ac:dyDescent="0.2">
      <c r="B39" s="95">
        <v>7896015521462</v>
      </c>
      <c r="C39" s="96">
        <v>639108</v>
      </c>
      <c r="D39" s="97" t="s">
        <v>25</v>
      </c>
      <c r="E39" s="97" t="s">
        <v>19</v>
      </c>
      <c r="F39" s="97">
        <v>12</v>
      </c>
      <c r="G39" s="97">
        <v>33061000</v>
      </c>
      <c r="H39" s="97" t="s">
        <v>216</v>
      </c>
      <c r="I39" s="48">
        <v>20.98</v>
      </c>
      <c r="J39" s="48">
        <v>13.539507933740179</v>
      </c>
      <c r="K39" s="48">
        <v>13.539507933740179</v>
      </c>
      <c r="L39" s="48">
        <v>13.539507933740179</v>
      </c>
      <c r="M39" s="48">
        <v>13.26127734575371</v>
      </c>
      <c r="N39" s="48">
        <v>13.26127734575371</v>
      </c>
      <c r="O39" s="48">
        <v>13.309892473118278</v>
      </c>
      <c r="P39" s="48">
        <v>13.539507933740179</v>
      </c>
      <c r="Q39" s="48">
        <v>13.474847221085477</v>
      </c>
      <c r="R39" s="48">
        <v>13.539507933740179</v>
      </c>
      <c r="S39" s="48">
        <v>13.26127734575371</v>
      </c>
      <c r="T39" s="48">
        <v>12.911997304250754</v>
      </c>
      <c r="U39" s="48">
        <v>13.539507933740179</v>
      </c>
      <c r="V39" s="48">
        <v>13.539507933740179</v>
      </c>
      <c r="W39" s="48">
        <v>13.539507933740179</v>
      </c>
      <c r="X39" s="48">
        <v>13.26127734575371</v>
      </c>
      <c r="Y39" s="48">
        <v>13.26127734575371</v>
      </c>
      <c r="Z39" s="48">
        <v>13.26127734575371</v>
      </c>
      <c r="AA39" s="48">
        <v>14.152379358584794</v>
      </c>
      <c r="AB39" s="48">
        <v>15.796081427738029</v>
      </c>
      <c r="AC39" s="48">
        <v>13.26127734575371</v>
      </c>
      <c r="AD39" s="48">
        <v>13.539507933740179</v>
      </c>
      <c r="AE39" s="48">
        <v>13.539507933740179</v>
      </c>
      <c r="AF39" s="48">
        <v>13.892223601971704</v>
      </c>
      <c r="AG39" s="48">
        <v>14.454907850115863</v>
      </c>
      <c r="AH39" s="48">
        <v>13.26127734575371</v>
      </c>
      <c r="AI39" s="48">
        <v>15.380883899463667</v>
      </c>
      <c r="AJ39" s="58">
        <v>13.26127734575371</v>
      </c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</row>
    <row r="40" spans="2:57" s="91" customFormat="1" x14ac:dyDescent="0.2">
      <c r="B40" s="79">
        <v>7896015523619</v>
      </c>
      <c r="C40" s="80">
        <v>639132</v>
      </c>
      <c r="D40" s="81" t="s">
        <v>250</v>
      </c>
      <c r="E40" s="81" t="s">
        <v>19</v>
      </c>
      <c r="F40" s="81">
        <v>12</v>
      </c>
      <c r="G40" s="81">
        <v>33061000</v>
      </c>
      <c r="H40" s="81" t="s">
        <v>216</v>
      </c>
      <c r="I40" s="49">
        <v>20.98</v>
      </c>
      <c r="J40" s="49">
        <v>13.539507933740179</v>
      </c>
      <c r="K40" s="49">
        <v>13.539507933740179</v>
      </c>
      <c r="L40" s="49">
        <v>13.539507933740179</v>
      </c>
      <c r="M40" s="49">
        <v>13.26127734575371</v>
      </c>
      <c r="N40" s="49">
        <v>13.26127734575371</v>
      </c>
      <c r="O40" s="49">
        <v>13.309892473118278</v>
      </c>
      <c r="P40" s="49">
        <v>13.539507933740179</v>
      </c>
      <c r="Q40" s="49">
        <v>13.474847221085477</v>
      </c>
      <c r="R40" s="49">
        <v>13.539507933740179</v>
      </c>
      <c r="S40" s="49">
        <v>13.26127734575371</v>
      </c>
      <c r="T40" s="49">
        <v>12.911997304250754</v>
      </c>
      <c r="U40" s="49">
        <v>13.539507933740179</v>
      </c>
      <c r="V40" s="49">
        <v>13.539507933740179</v>
      </c>
      <c r="W40" s="49">
        <v>13.539507933740179</v>
      </c>
      <c r="X40" s="49">
        <v>13.26127734575371</v>
      </c>
      <c r="Y40" s="49">
        <v>13.26127734575371</v>
      </c>
      <c r="Z40" s="49">
        <v>13.26127734575371</v>
      </c>
      <c r="AA40" s="49">
        <v>14.152379358584794</v>
      </c>
      <c r="AB40" s="49">
        <v>15.796081427738029</v>
      </c>
      <c r="AC40" s="49">
        <v>13.26127734575371</v>
      </c>
      <c r="AD40" s="49">
        <v>13.539507933740179</v>
      </c>
      <c r="AE40" s="49">
        <v>13.539507933740179</v>
      </c>
      <c r="AF40" s="49">
        <v>13.892223601971704</v>
      </c>
      <c r="AG40" s="49">
        <v>14.454907850115863</v>
      </c>
      <c r="AH40" s="49">
        <v>13.26127734575371</v>
      </c>
      <c r="AI40" s="49">
        <v>15.380883899463667</v>
      </c>
      <c r="AJ40" s="62">
        <v>13.26127734575371</v>
      </c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</row>
    <row r="41" spans="2:57" s="91" customFormat="1" x14ac:dyDescent="0.2">
      <c r="B41" s="101">
        <v>7896015530334</v>
      </c>
      <c r="C41" s="102">
        <v>639136</v>
      </c>
      <c r="D41" s="103" t="s">
        <v>286</v>
      </c>
      <c r="E41" s="103" t="s">
        <v>19</v>
      </c>
      <c r="F41" s="81">
        <v>12</v>
      </c>
      <c r="G41" s="81">
        <v>33061000</v>
      </c>
      <c r="H41" s="81" t="s">
        <v>216</v>
      </c>
      <c r="I41" s="49">
        <v>20.98</v>
      </c>
      <c r="J41" s="49">
        <v>13.539507933740179</v>
      </c>
      <c r="K41" s="49">
        <v>13.539507933740179</v>
      </c>
      <c r="L41" s="49">
        <v>13.539507933740179</v>
      </c>
      <c r="M41" s="49">
        <v>13.26127734575371</v>
      </c>
      <c r="N41" s="49">
        <v>13.26127734575371</v>
      </c>
      <c r="O41" s="49">
        <v>13.309892473118278</v>
      </c>
      <c r="P41" s="49">
        <v>13.539507933740179</v>
      </c>
      <c r="Q41" s="49">
        <v>13.474847221085477</v>
      </c>
      <c r="R41" s="49">
        <v>13.539507933740179</v>
      </c>
      <c r="S41" s="49">
        <v>13.26127734575371</v>
      </c>
      <c r="T41" s="49">
        <v>12.911997304250754</v>
      </c>
      <c r="U41" s="49">
        <v>13.539507933740179</v>
      </c>
      <c r="V41" s="49">
        <v>13.539507933740179</v>
      </c>
      <c r="W41" s="49">
        <v>13.539507933740179</v>
      </c>
      <c r="X41" s="49">
        <v>13.26127734575371</v>
      </c>
      <c r="Y41" s="49">
        <v>13.26127734575371</v>
      </c>
      <c r="Z41" s="49">
        <v>13.26127734575371</v>
      </c>
      <c r="AA41" s="49">
        <v>14.152379358584794</v>
      </c>
      <c r="AB41" s="49">
        <v>15.796081427738029</v>
      </c>
      <c r="AC41" s="49">
        <v>13.26127734575371</v>
      </c>
      <c r="AD41" s="49">
        <v>13.539507933740179</v>
      </c>
      <c r="AE41" s="49">
        <v>13.539507933740179</v>
      </c>
      <c r="AF41" s="49">
        <v>13.892223601971704</v>
      </c>
      <c r="AG41" s="49">
        <v>14.454907850115863</v>
      </c>
      <c r="AH41" s="49">
        <v>13.26127734575371</v>
      </c>
      <c r="AI41" s="49">
        <v>15.380883899463667</v>
      </c>
      <c r="AJ41" s="62">
        <v>13.26127734575371</v>
      </c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</row>
    <row r="42" spans="2:57" s="91" customFormat="1" x14ac:dyDescent="0.2">
      <c r="B42" s="79">
        <v>7896015529109</v>
      </c>
      <c r="C42" s="80">
        <v>639129</v>
      </c>
      <c r="D42" s="81" t="s">
        <v>26</v>
      </c>
      <c r="E42" s="81" t="s">
        <v>19</v>
      </c>
      <c r="F42" s="81">
        <v>12</v>
      </c>
      <c r="G42" s="81">
        <v>33061000</v>
      </c>
      <c r="H42" s="81" t="s">
        <v>216</v>
      </c>
      <c r="I42" s="49">
        <v>20.98</v>
      </c>
      <c r="J42" s="46">
        <v>13.539507933740179</v>
      </c>
      <c r="K42" s="46">
        <v>13.539507933740179</v>
      </c>
      <c r="L42" s="46">
        <v>13.539507933740179</v>
      </c>
      <c r="M42" s="46">
        <v>13.26127734575371</v>
      </c>
      <c r="N42" s="46">
        <v>13.26127734575371</v>
      </c>
      <c r="O42" s="46">
        <v>13.309892473118278</v>
      </c>
      <c r="P42" s="46">
        <v>13.539507933740179</v>
      </c>
      <c r="Q42" s="46">
        <v>13.474847221085477</v>
      </c>
      <c r="R42" s="46">
        <v>13.539507933740179</v>
      </c>
      <c r="S42" s="46">
        <v>13.26127734575371</v>
      </c>
      <c r="T42" s="46">
        <v>12.911997304250754</v>
      </c>
      <c r="U42" s="46">
        <v>13.539507933740179</v>
      </c>
      <c r="V42" s="46">
        <v>13.539507933740179</v>
      </c>
      <c r="W42" s="46">
        <v>13.539507933740179</v>
      </c>
      <c r="X42" s="46">
        <v>13.26127734575371</v>
      </c>
      <c r="Y42" s="46">
        <v>13.26127734575371</v>
      </c>
      <c r="Z42" s="46">
        <v>13.26127734575371</v>
      </c>
      <c r="AA42" s="46">
        <v>14.152379358584794</v>
      </c>
      <c r="AB42" s="46">
        <v>15.796081427738029</v>
      </c>
      <c r="AC42" s="46">
        <v>13.26127734575371</v>
      </c>
      <c r="AD42" s="46">
        <v>13.539507933740179</v>
      </c>
      <c r="AE42" s="46">
        <v>13.539507933740179</v>
      </c>
      <c r="AF42" s="46">
        <v>13.892223601971704</v>
      </c>
      <c r="AG42" s="46">
        <v>14.454907850115863</v>
      </c>
      <c r="AH42" s="46">
        <v>13.26127734575371</v>
      </c>
      <c r="AI42" s="46">
        <v>15.380883899463667</v>
      </c>
      <c r="AJ42" s="82">
        <v>13.26127734575371</v>
      </c>
      <c r="AL42" s="92"/>
      <c r="AN42" s="92"/>
      <c r="AP42" s="92"/>
      <c r="AR42" s="92"/>
      <c r="AT42" s="92"/>
      <c r="AV42" s="92"/>
      <c r="AX42" s="92"/>
      <c r="AZ42" s="92"/>
      <c r="BB42" s="92"/>
      <c r="BD42" s="92"/>
    </row>
    <row r="43" spans="2:57" s="91" customFormat="1" x14ac:dyDescent="0.2">
      <c r="B43" s="79">
        <v>7896015591144</v>
      </c>
      <c r="C43" s="80">
        <v>639139</v>
      </c>
      <c r="D43" s="81" t="s">
        <v>303</v>
      </c>
      <c r="E43" s="81" t="s">
        <v>20</v>
      </c>
      <c r="F43" s="81">
        <v>12</v>
      </c>
      <c r="G43" s="81">
        <v>33061000</v>
      </c>
      <c r="H43" s="81" t="s">
        <v>216</v>
      </c>
      <c r="I43" s="49">
        <v>20.979854095144677</v>
      </c>
      <c r="J43" s="46">
        <v>13.535389738803019</v>
      </c>
      <c r="K43" s="46">
        <v>13.535389738803019</v>
      </c>
      <c r="L43" s="46">
        <v>13.535389738803019</v>
      </c>
      <c r="M43" s="46">
        <v>13.257243777806261</v>
      </c>
      <c r="N43" s="46">
        <v>13.257243777806261</v>
      </c>
      <c r="O43" s="46">
        <v>13.309799909822967</v>
      </c>
      <c r="P43" s="46">
        <v>13.535389738803019</v>
      </c>
      <c r="Q43" s="46">
        <v>13.470748693437608</v>
      </c>
      <c r="R43" s="46">
        <v>13.535389738803019</v>
      </c>
      <c r="S43" s="46">
        <v>13.257243777806261</v>
      </c>
      <c r="T43" s="46">
        <v>12.908069973790344</v>
      </c>
      <c r="U43" s="46">
        <v>13.535389738803019</v>
      </c>
      <c r="V43" s="46">
        <v>13.535389738803019</v>
      </c>
      <c r="W43" s="46">
        <v>13.535389738803019</v>
      </c>
      <c r="X43" s="46">
        <v>13.257243777806261</v>
      </c>
      <c r="Y43" s="46">
        <v>13.257243777806261</v>
      </c>
      <c r="Z43" s="46">
        <v>13.257243777806261</v>
      </c>
      <c r="AA43" s="46">
        <v>14.152280936236711</v>
      </c>
      <c r="AB43" s="46">
        <v>15.791276870372931</v>
      </c>
      <c r="AC43" s="46">
        <v>13.257243777806261</v>
      </c>
      <c r="AD43" s="46">
        <v>13.535389738803019</v>
      </c>
      <c r="AE43" s="46">
        <v>13.535389738803019</v>
      </c>
      <c r="AF43" s="46">
        <v>13.892126988869956</v>
      </c>
      <c r="AG43" s="46">
        <v>14.450511225909356</v>
      </c>
      <c r="AH43" s="46">
        <v>13.257243777806261</v>
      </c>
      <c r="AI43" s="46">
        <v>15.376205629137004</v>
      </c>
      <c r="AJ43" s="82">
        <v>13.257243777806261</v>
      </c>
      <c r="AL43" s="92"/>
      <c r="AN43" s="92"/>
      <c r="AP43" s="92"/>
      <c r="AR43" s="92"/>
      <c r="AT43" s="92"/>
      <c r="AV43" s="92"/>
      <c r="AX43" s="92"/>
      <c r="AZ43" s="92"/>
      <c r="BB43" s="92"/>
      <c r="BD43" s="92"/>
    </row>
    <row r="44" spans="2:57" s="91" customFormat="1" x14ac:dyDescent="0.2">
      <c r="B44" s="87">
        <v>7896015591137</v>
      </c>
      <c r="C44" s="88">
        <v>639140</v>
      </c>
      <c r="D44" s="89" t="s">
        <v>304</v>
      </c>
      <c r="E44" s="89" t="s">
        <v>19</v>
      </c>
      <c r="F44" s="89">
        <v>12</v>
      </c>
      <c r="G44" s="89">
        <v>33061000</v>
      </c>
      <c r="H44" s="89" t="s">
        <v>216</v>
      </c>
      <c r="I44" s="50">
        <v>52.45</v>
      </c>
      <c r="J44" s="47">
        <v>24.540358129904071</v>
      </c>
      <c r="K44" s="47">
        <v>24.540358129904071</v>
      </c>
      <c r="L44" s="47">
        <v>24.540358129904071</v>
      </c>
      <c r="M44" s="47">
        <v>24.036065189178597</v>
      </c>
      <c r="N44" s="47">
        <v>24.036065189178597</v>
      </c>
      <c r="O44" s="47">
        <v>24.124180107526875</v>
      </c>
      <c r="P44" s="47">
        <v>24.540358129904071</v>
      </c>
      <c r="Q44" s="47">
        <v>24.423160588217428</v>
      </c>
      <c r="R44" s="47">
        <v>24.540358129904071</v>
      </c>
      <c r="S44" s="47">
        <v>24.036065189178597</v>
      </c>
      <c r="T44" s="47">
        <v>23.402995113954489</v>
      </c>
      <c r="U44" s="47">
        <v>24.540358129904071</v>
      </c>
      <c r="V44" s="47">
        <v>24.540358129904071</v>
      </c>
      <c r="W44" s="47">
        <v>24.540358129904071</v>
      </c>
      <c r="X44" s="47">
        <v>24.036065189178597</v>
      </c>
      <c r="Y44" s="47">
        <v>24.036065189178597</v>
      </c>
      <c r="Z44" s="47">
        <v>24.036065189178597</v>
      </c>
      <c r="AA44" s="47">
        <v>25.65118758743494</v>
      </c>
      <c r="AB44" s="47">
        <v>28.6219</v>
      </c>
      <c r="AC44" s="47">
        <v>24.036065189178597</v>
      </c>
      <c r="AD44" s="47">
        <v>24.540358129904071</v>
      </c>
      <c r="AE44" s="47">
        <v>24.540358129904071</v>
      </c>
      <c r="AF44" s="47">
        <v>25.179655278573712</v>
      </c>
      <c r="AG44" s="47">
        <v>26.199520478335003</v>
      </c>
      <c r="AH44" s="47">
        <v>24.036065189178597</v>
      </c>
      <c r="AI44" s="47">
        <v>27.877852067777894</v>
      </c>
      <c r="AJ44" s="90">
        <v>24.036065189178597</v>
      </c>
      <c r="AL44" s="92"/>
      <c r="AN44" s="92"/>
      <c r="AP44" s="92"/>
      <c r="AR44" s="92"/>
      <c r="AT44" s="92"/>
      <c r="AV44" s="92"/>
      <c r="AX44" s="92"/>
      <c r="AZ44" s="92"/>
      <c r="BB44" s="92"/>
      <c r="BD44" s="92"/>
    </row>
    <row r="45" spans="2:57" s="91" customFormat="1" ht="15" x14ac:dyDescent="0.25">
      <c r="B45" s="163"/>
      <c r="C45" s="164"/>
      <c r="D45" s="164"/>
      <c r="E45" s="164"/>
      <c r="F45" s="164"/>
      <c r="G45" s="164"/>
      <c r="H45" s="164"/>
      <c r="I45" s="120"/>
      <c r="AL45" s="92"/>
      <c r="AN45" s="92"/>
    </row>
    <row r="46" spans="2:57" s="91" customFormat="1" ht="12.75" x14ac:dyDescent="0.2">
      <c r="B46" s="119" t="s">
        <v>57</v>
      </c>
      <c r="D46" s="120"/>
      <c r="E46" s="120"/>
      <c r="F46" s="120"/>
      <c r="G46" s="120"/>
      <c r="H46" s="120"/>
      <c r="I46" s="120"/>
      <c r="AL46" s="92"/>
      <c r="AN46" s="92"/>
    </row>
    <row r="47" spans="2:57" s="91" customFormat="1" x14ac:dyDescent="0.2">
      <c r="B47" s="95">
        <v>7896015519636</v>
      </c>
      <c r="C47" s="96">
        <v>639720</v>
      </c>
      <c r="D47" s="97" t="s">
        <v>58</v>
      </c>
      <c r="E47" s="97" t="s">
        <v>59</v>
      </c>
      <c r="F47" s="97">
        <v>36</v>
      </c>
      <c r="G47" s="97">
        <v>33069000</v>
      </c>
      <c r="H47" s="57" t="s">
        <v>216</v>
      </c>
      <c r="I47" s="48">
        <v>14.99</v>
      </c>
      <c r="J47" s="98">
        <v>9.353142365591399</v>
      </c>
      <c r="K47" s="98">
        <v>9.353142365591399</v>
      </c>
      <c r="L47" s="98">
        <v>9.353142365591399</v>
      </c>
      <c r="M47" s="98">
        <v>9.2306825771047407</v>
      </c>
      <c r="N47" s="98">
        <v>9.2306825771047407</v>
      </c>
      <c r="O47" s="98">
        <v>9.1874193548387115</v>
      </c>
      <c r="P47" s="98">
        <v>9.353142365591399</v>
      </c>
      <c r="Q47" s="98">
        <v>9.3793406343808545</v>
      </c>
      <c r="R47" s="98">
        <v>9.353142365591399</v>
      </c>
      <c r="S47" s="98">
        <v>9.2306825771047407</v>
      </c>
      <c r="T47" s="98">
        <v>8.3994220149574161</v>
      </c>
      <c r="U47" s="98">
        <v>9.353142365591399</v>
      </c>
      <c r="V47" s="98">
        <v>9.353142365591399</v>
      </c>
      <c r="W47" s="98">
        <v>9.353142365591399</v>
      </c>
      <c r="X47" s="98">
        <v>9.2306825771047407</v>
      </c>
      <c r="Y47" s="98">
        <v>9.2306825771047407</v>
      </c>
      <c r="Z47" s="98">
        <v>9.2306825771047407</v>
      </c>
      <c r="AA47" s="98">
        <v>9.7118732731316157</v>
      </c>
      <c r="AB47" s="98">
        <v>10.3541866116798</v>
      </c>
      <c r="AC47" s="98">
        <v>9.2306825771047407</v>
      </c>
      <c r="AD47" s="98">
        <v>9.353142365591399</v>
      </c>
      <c r="AE47" s="98">
        <v>9.353142365591399</v>
      </c>
      <c r="AF47" s="98">
        <v>9.5487260113722652</v>
      </c>
      <c r="AG47" s="98">
        <v>9.8705539296951663</v>
      </c>
      <c r="AH47" s="98">
        <v>9.2306825771047407</v>
      </c>
      <c r="AI47" s="98">
        <v>9.7249120151101458</v>
      </c>
      <c r="AJ47" s="99">
        <v>9.2306825771047407</v>
      </c>
      <c r="AL47" s="92"/>
      <c r="AN47" s="92"/>
      <c r="AP47" s="92"/>
      <c r="AR47" s="92"/>
      <c r="AT47" s="92"/>
      <c r="AV47" s="92"/>
      <c r="AX47" s="92"/>
      <c r="AZ47" s="92"/>
      <c r="BB47" s="92"/>
      <c r="BD47" s="92"/>
    </row>
    <row r="48" spans="2:57" s="91" customFormat="1" x14ac:dyDescent="0.2">
      <c r="B48" s="79">
        <v>7896015528706</v>
      </c>
      <c r="C48" s="80">
        <v>639748</v>
      </c>
      <c r="D48" s="81" t="s">
        <v>58</v>
      </c>
      <c r="E48" s="81" t="s">
        <v>19</v>
      </c>
      <c r="F48" s="81">
        <v>12</v>
      </c>
      <c r="G48" s="81">
        <v>33069000</v>
      </c>
      <c r="H48" s="61" t="s">
        <v>216</v>
      </c>
      <c r="I48" s="49">
        <v>28.99</v>
      </c>
      <c r="J48" s="46">
        <v>18.079784946236558</v>
      </c>
      <c r="K48" s="46">
        <v>18.079784946236558</v>
      </c>
      <c r="L48" s="46">
        <v>18.079784946236558</v>
      </c>
      <c r="M48" s="46">
        <v>17.843068070361181</v>
      </c>
      <c r="N48" s="46">
        <v>17.843068070361181</v>
      </c>
      <c r="O48" s="46">
        <v>17.76806451612903</v>
      </c>
      <c r="P48" s="46">
        <v>18.079784946236558</v>
      </c>
      <c r="Q48" s="46">
        <v>18.130426650079276</v>
      </c>
      <c r="R48" s="46">
        <v>18.079784946236558</v>
      </c>
      <c r="S48" s="46">
        <v>17.843068070361181</v>
      </c>
      <c r="T48" s="46">
        <v>16.236227116758201</v>
      </c>
      <c r="U48" s="46">
        <v>18.079784946236558</v>
      </c>
      <c r="V48" s="46">
        <v>18.079784946236558</v>
      </c>
      <c r="W48" s="46">
        <v>18.079784946236558</v>
      </c>
      <c r="X48" s="46">
        <v>17.843068070361181</v>
      </c>
      <c r="Y48" s="46">
        <v>17.843068070361181</v>
      </c>
      <c r="Z48" s="46">
        <v>17.843068070361181</v>
      </c>
      <c r="AA48" s="46">
        <v>18.773217956061732</v>
      </c>
      <c r="AB48" s="46">
        <v>20.014820678989615</v>
      </c>
      <c r="AC48" s="46">
        <v>17.843068070361181</v>
      </c>
      <c r="AD48" s="46">
        <v>18.079784946236558</v>
      </c>
      <c r="AE48" s="46">
        <v>18.079784946236558</v>
      </c>
      <c r="AF48" s="46">
        <v>18.485250908002662</v>
      </c>
      <c r="AG48" s="46">
        <v>19.079950392462038</v>
      </c>
      <c r="AH48" s="46">
        <v>17.843068070361181</v>
      </c>
      <c r="AI48" s="46">
        <v>18.811496353014295</v>
      </c>
      <c r="AJ48" s="82">
        <v>17.843068070361181</v>
      </c>
      <c r="AL48" s="92"/>
      <c r="AN48" s="92"/>
      <c r="AP48" s="92"/>
      <c r="AR48" s="92"/>
      <c r="AT48" s="92"/>
      <c r="AV48" s="92"/>
      <c r="AX48" s="92"/>
      <c r="AZ48" s="92"/>
      <c r="BB48" s="92"/>
      <c r="BD48" s="92"/>
    </row>
    <row r="49" spans="2:56" s="91" customFormat="1" x14ac:dyDescent="0.2">
      <c r="B49" s="79">
        <v>7896009490675</v>
      </c>
      <c r="C49" s="80">
        <v>639706</v>
      </c>
      <c r="D49" s="81" t="s">
        <v>60</v>
      </c>
      <c r="E49" s="81" t="s">
        <v>59</v>
      </c>
      <c r="F49" s="81">
        <v>36</v>
      </c>
      <c r="G49" s="81">
        <v>33069000</v>
      </c>
      <c r="H49" s="61" t="s">
        <v>216</v>
      </c>
      <c r="I49" s="49">
        <v>48.987075000000004</v>
      </c>
      <c r="J49" s="46">
        <v>30.545435632258062</v>
      </c>
      <c r="K49" s="46">
        <v>30.545435632258062</v>
      </c>
      <c r="L49" s="46">
        <v>30.545435632258062</v>
      </c>
      <c r="M49" s="46">
        <v>30.145507197455228</v>
      </c>
      <c r="N49" s="46">
        <v>30.145507197455228</v>
      </c>
      <c r="O49" s="46">
        <v>30.02433629032258</v>
      </c>
      <c r="P49" s="46">
        <v>30.545435632258062</v>
      </c>
      <c r="Q49" s="46">
        <v>30.630993779638427</v>
      </c>
      <c r="R49" s="46">
        <v>30.545435632258062</v>
      </c>
      <c r="S49" s="46">
        <v>30.145507197455228</v>
      </c>
      <c r="T49" s="46">
        <v>27.43078149327739</v>
      </c>
      <c r="U49" s="46">
        <v>30.545435632258062</v>
      </c>
      <c r="V49" s="46">
        <v>30.545435632258062</v>
      </c>
      <c r="W49" s="46">
        <v>30.545435632258062</v>
      </c>
      <c r="X49" s="46">
        <v>30.145507197455228</v>
      </c>
      <c r="Y49" s="46">
        <v>30.145507197455228</v>
      </c>
      <c r="Z49" s="46">
        <v>30.145507197455228</v>
      </c>
      <c r="AA49" s="46">
        <v>31.716976855225248</v>
      </c>
      <c r="AB49" s="46">
        <v>33.814639862103249</v>
      </c>
      <c r="AC49" s="46">
        <v>30.145507197455228</v>
      </c>
      <c r="AD49" s="46">
        <v>30.545435632258062</v>
      </c>
      <c r="AE49" s="46">
        <v>30.545435632258062</v>
      </c>
      <c r="AF49" s="46">
        <v>31.236232239535866</v>
      </c>
      <c r="AG49" s="46">
        <v>32.235195181397401</v>
      </c>
      <c r="AH49" s="46">
        <v>30.145507197455228</v>
      </c>
      <c r="AI49" s="46">
        <v>31.781647442497082</v>
      </c>
      <c r="AJ49" s="82">
        <v>30.145507197455228</v>
      </c>
      <c r="AL49" s="92"/>
      <c r="AN49" s="92"/>
      <c r="AP49" s="92"/>
      <c r="AR49" s="92"/>
      <c r="AT49" s="92"/>
      <c r="AV49" s="92"/>
      <c r="AX49" s="92"/>
      <c r="AZ49" s="92"/>
      <c r="BB49" s="92"/>
      <c r="BD49" s="92"/>
    </row>
    <row r="50" spans="2:56" s="91" customFormat="1" x14ac:dyDescent="0.2">
      <c r="B50" s="79">
        <v>7896009490682</v>
      </c>
      <c r="C50" s="80">
        <v>639707</v>
      </c>
      <c r="D50" s="81" t="s">
        <v>60</v>
      </c>
      <c r="E50" s="81" t="s">
        <v>19</v>
      </c>
      <c r="F50" s="81">
        <v>36</v>
      </c>
      <c r="G50" s="81">
        <v>33069000</v>
      </c>
      <c r="H50" s="61" t="s">
        <v>216</v>
      </c>
      <c r="I50" s="49">
        <v>82.98962499999999</v>
      </c>
      <c r="J50" s="46">
        <v>51.772712986559135</v>
      </c>
      <c r="K50" s="46">
        <v>51.772712986559135</v>
      </c>
      <c r="L50" s="46">
        <v>51.772712986559135</v>
      </c>
      <c r="M50" s="46">
        <v>51.094857862163863</v>
      </c>
      <c r="N50" s="46">
        <v>51.094857862163863</v>
      </c>
      <c r="O50" s="46">
        <v>50.864608870967729</v>
      </c>
      <c r="P50" s="46">
        <v>51.772712986559135</v>
      </c>
      <c r="Q50" s="46">
        <v>51.917729003397596</v>
      </c>
      <c r="R50" s="46">
        <v>51.772712986559135</v>
      </c>
      <c r="S50" s="46">
        <v>51.094857862163863</v>
      </c>
      <c r="T50" s="46">
        <v>46.493557805038328</v>
      </c>
      <c r="U50" s="46">
        <v>51.772712986559135</v>
      </c>
      <c r="V50" s="46">
        <v>51.772712986559135</v>
      </c>
      <c r="W50" s="46">
        <v>51.772712986559135</v>
      </c>
      <c r="X50" s="46">
        <v>51.094857862163863</v>
      </c>
      <c r="Y50" s="46">
        <v>51.094857862163863</v>
      </c>
      <c r="Z50" s="46">
        <v>51.094857862163863</v>
      </c>
      <c r="AA50" s="46">
        <v>53.758406306465425</v>
      </c>
      <c r="AB50" s="46">
        <v>57.313821462598483</v>
      </c>
      <c r="AC50" s="46">
        <v>51.094857862163863</v>
      </c>
      <c r="AD50" s="46">
        <v>51.772712986559135</v>
      </c>
      <c r="AE50" s="46">
        <v>51.772712986559135</v>
      </c>
      <c r="AF50" s="46">
        <v>52.855332662608205</v>
      </c>
      <c r="AG50" s="46">
        <v>54.636755824484794</v>
      </c>
      <c r="AH50" s="46">
        <v>51.094857862163863</v>
      </c>
      <c r="AI50" s="46">
        <v>53.868019140075155</v>
      </c>
      <c r="AJ50" s="82">
        <v>51.094857862163863</v>
      </c>
      <c r="AL50" s="92"/>
      <c r="AN50" s="92"/>
      <c r="AP50" s="92"/>
      <c r="AR50" s="92"/>
      <c r="AT50" s="92"/>
      <c r="AV50" s="92"/>
      <c r="AX50" s="92"/>
      <c r="AZ50" s="92"/>
      <c r="BB50" s="92"/>
      <c r="BD50" s="92"/>
    </row>
    <row r="51" spans="2:56" s="91" customFormat="1" x14ac:dyDescent="0.2">
      <c r="B51" s="79">
        <v>7896009400148</v>
      </c>
      <c r="C51" s="80">
        <v>639765</v>
      </c>
      <c r="D51" s="81" t="s">
        <v>280</v>
      </c>
      <c r="E51" s="81" t="s">
        <v>61</v>
      </c>
      <c r="F51" s="81">
        <v>24</v>
      </c>
      <c r="G51" s="81">
        <v>33069000</v>
      </c>
      <c r="H51" s="61" t="s">
        <v>217</v>
      </c>
      <c r="I51" s="49">
        <v>46.992581999999999</v>
      </c>
      <c r="J51" s="46">
        <v>28.391351624999992</v>
      </c>
      <c r="K51" s="46">
        <v>28.391351624999992</v>
      </c>
      <c r="L51" s="46">
        <v>28.391351624999992</v>
      </c>
      <c r="M51" s="46">
        <v>28.019626403791097</v>
      </c>
      <c r="N51" s="46">
        <v>28.019626403791097</v>
      </c>
      <c r="O51" s="46">
        <v>27.901845562499997</v>
      </c>
      <c r="P51" s="46">
        <v>28.391351624999992</v>
      </c>
      <c r="Q51" s="46">
        <v>28.470876156124863</v>
      </c>
      <c r="R51" s="46">
        <v>28.391351624999992</v>
      </c>
      <c r="S51" s="46">
        <v>28.019626403791097</v>
      </c>
      <c r="T51" s="46">
        <v>24.125533155768757</v>
      </c>
      <c r="U51" s="46">
        <v>28.391351624999992</v>
      </c>
      <c r="V51" s="46">
        <v>28.391351624999992</v>
      </c>
      <c r="W51" s="46">
        <v>28.391351624999992</v>
      </c>
      <c r="X51" s="46">
        <v>28.019626403791097</v>
      </c>
      <c r="Y51" s="46">
        <v>28.019626403791097</v>
      </c>
      <c r="Z51" s="46">
        <v>28.019626403791097</v>
      </c>
      <c r="AA51" s="46">
        <v>27.895313976788355</v>
      </c>
      <c r="AB51" s="46">
        <v>32.443880716547604</v>
      </c>
      <c r="AC51" s="46">
        <v>28.019626403791097</v>
      </c>
      <c r="AD51" s="46">
        <v>28.391351624999992</v>
      </c>
      <c r="AE51" s="46">
        <v>28.391351624999992</v>
      </c>
      <c r="AF51" s="46">
        <v>27.467420834580281</v>
      </c>
      <c r="AG51" s="46">
        <v>28.35109079886956</v>
      </c>
      <c r="AH51" s="46">
        <v>28.019626403791097</v>
      </c>
      <c r="AI51" s="46">
        <v>27.952192233037209</v>
      </c>
      <c r="AJ51" s="82">
        <v>28.019626403791097</v>
      </c>
      <c r="AL51" s="92"/>
      <c r="AN51" s="92"/>
      <c r="AP51" s="92"/>
      <c r="AR51" s="92"/>
      <c r="AT51" s="92"/>
      <c r="AV51" s="92"/>
      <c r="AX51" s="92"/>
      <c r="AZ51" s="92"/>
      <c r="BB51" s="92"/>
      <c r="BD51" s="92"/>
    </row>
    <row r="52" spans="2:56" s="91" customFormat="1" x14ac:dyDescent="0.2">
      <c r="B52" s="79">
        <v>7896015526252</v>
      </c>
      <c r="C52" s="80">
        <v>639767</v>
      </c>
      <c r="D52" s="81" t="s">
        <v>281</v>
      </c>
      <c r="E52" s="81" t="s">
        <v>62</v>
      </c>
      <c r="F52" s="81">
        <v>48</v>
      </c>
      <c r="G52" s="81">
        <v>33069000</v>
      </c>
      <c r="H52" s="61" t="s">
        <v>217</v>
      </c>
      <c r="I52" s="49">
        <v>24.992044999999997</v>
      </c>
      <c r="J52" s="46">
        <v>15.099360520833331</v>
      </c>
      <c r="K52" s="46">
        <v>15.099360520833331</v>
      </c>
      <c r="L52" s="46">
        <v>15.099360520833331</v>
      </c>
      <c r="M52" s="46">
        <v>14.901666053734505</v>
      </c>
      <c r="N52" s="46">
        <v>14.901666053734505</v>
      </c>
      <c r="O52" s="46">
        <v>14.839026718749999</v>
      </c>
      <c r="P52" s="46">
        <v>15.099360520833331</v>
      </c>
      <c r="Q52" s="46">
        <v>15.141654018570412</v>
      </c>
      <c r="R52" s="46">
        <v>15.099360520833331</v>
      </c>
      <c r="S52" s="46">
        <v>14.901666053734505</v>
      </c>
      <c r="T52" s="46">
        <v>12.830672089436689</v>
      </c>
      <c r="U52" s="46">
        <v>15.099360520833331</v>
      </c>
      <c r="V52" s="46">
        <v>15.099360520833331</v>
      </c>
      <c r="W52" s="46">
        <v>15.099360520833331</v>
      </c>
      <c r="X52" s="46">
        <v>14.901666053734505</v>
      </c>
      <c r="Y52" s="46">
        <v>14.901666053734505</v>
      </c>
      <c r="Z52" s="46">
        <v>14.901666053734505</v>
      </c>
      <c r="AA52" s="46">
        <v>14.835553028284838</v>
      </c>
      <c r="AB52" s="46">
        <v>17.254615352750573</v>
      </c>
      <c r="AC52" s="46">
        <v>14.901666053734505</v>
      </c>
      <c r="AD52" s="46">
        <v>15.099360520833331</v>
      </c>
      <c r="AE52" s="46">
        <v>15.099360520833331</v>
      </c>
      <c r="AF52" s="46">
        <v>14.607986799528655</v>
      </c>
      <c r="AG52" s="46">
        <v>15.077948622708877</v>
      </c>
      <c r="AH52" s="46">
        <v>14.901666053734505</v>
      </c>
      <c r="AI52" s="46">
        <v>14.865802567237445</v>
      </c>
      <c r="AJ52" s="82">
        <v>14.901666053734505</v>
      </c>
      <c r="AL52" s="92"/>
      <c r="AN52" s="92"/>
      <c r="AP52" s="92"/>
      <c r="AR52" s="92"/>
      <c r="AT52" s="92"/>
      <c r="AV52" s="92"/>
      <c r="AX52" s="92"/>
      <c r="AZ52" s="92"/>
      <c r="BB52" s="92"/>
      <c r="BD52" s="92"/>
    </row>
    <row r="53" spans="2:56" s="91" customFormat="1" x14ac:dyDescent="0.2">
      <c r="B53" s="79">
        <v>7896015525804</v>
      </c>
      <c r="C53" s="80">
        <v>639764</v>
      </c>
      <c r="D53" s="81" t="s">
        <v>281</v>
      </c>
      <c r="E53" s="81" t="s">
        <v>63</v>
      </c>
      <c r="F53" s="81">
        <v>24</v>
      </c>
      <c r="G53" s="81">
        <v>33069000</v>
      </c>
      <c r="H53" s="61" t="s">
        <v>217</v>
      </c>
      <c r="I53" s="49">
        <v>65.986167999999992</v>
      </c>
      <c r="J53" s="46">
        <v>39.86664316666667</v>
      </c>
      <c r="K53" s="46">
        <v>39.86664316666667</v>
      </c>
      <c r="L53" s="46">
        <v>39.86664316666667</v>
      </c>
      <c r="M53" s="46">
        <v>39.34467306303354</v>
      </c>
      <c r="N53" s="46">
        <v>39.34467306303354</v>
      </c>
      <c r="O53" s="46">
        <v>39.179287250000002</v>
      </c>
      <c r="P53" s="46">
        <v>39.86664316666667</v>
      </c>
      <c r="Q53" s="46">
        <v>39.978310132974798</v>
      </c>
      <c r="R53" s="46">
        <v>39.86664316666667</v>
      </c>
      <c r="S53" s="46">
        <v>39.34467306303354</v>
      </c>
      <c r="T53" s="46">
        <v>33.876654913452668</v>
      </c>
      <c r="U53" s="46">
        <v>39.86664316666667</v>
      </c>
      <c r="V53" s="46">
        <v>39.86664316666667</v>
      </c>
      <c r="W53" s="46">
        <v>39.86664316666667</v>
      </c>
      <c r="X53" s="46">
        <v>39.34467306303354</v>
      </c>
      <c r="Y53" s="46">
        <v>39.34467306303354</v>
      </c>
      <c r="Z53" s="46">
        <v>39.34467306303354</v>
      </c>
      <c r="AA53" s="46">
        <v>39.170115710711649</v>
      </c>
      <c r="AB53" s="46">
        <v>45.557134177774493</v>
      </c>
      <c r="AC53" s="46">
        <v>39.34467306303354</v>
      </c>
      <c r="AD53" s="46">
        <v>39.86664316666667</v>
      </c>
      <c r="AE53" s="46">
        <v>39.86664316666667</v>
      </c>
      <c r="AF53" s="46">
        <v>38.569275587311083</v>
      </c>
      <c r="AG53" s="46">
        <v>39.810109613416444</v>
      </c>
      <c r="AH53" s="46">
        <v>39.34467306303354</v>
      </c>
      <c r="AI53" s="46">
        <v>39.249983170907456</v>
      </c>
      <c r="AJ53" s="82">
        <v>39.34467306303354</v>
      </c>
      <c r="AL53" s="92"/>
      <c r="AN53" s="92"/>
      <c r="AP53" s="92"/>
      <c r="AR53" s="92"/>
      <c r="AT53" s="92"/>
      <c r="AV53" s="92"/>
      <c r="AX53" s="92"/>
      <c r="AZ53" s="92"/>
      <c r="BB53" s="92"/>
      <c r="BD53" s="92"/>
    </row>
    <row r="54" spans="2:56" s="91" customFormat="1" x14ac:dyDescent="0.2">
      <c r="B54" s="79">
        <v>7896009490651</v>
      </c>
      <c r="C54" s="80">
        <v>639766</v>
      </c>
      <c r="D54" s="81" t="s">
        <v>282</v>
      </c>
      <c r="E54" s="81" t="s">
        <v>61</v>
      </c>
      <c r="F54" s="81">
        <v>24</v>
      </c>
      <c r="G54" s="81">
        <v>33069000</v>
      </c>
      <c r="H54" s="61" t="s">
        <v>217</v>
      </c>
      <c r="I54" s="49">
        <v>46.992581999999999</v>
      </c>
      <c r="J54" s="46">
        <v>28.391351624999992</v>
      </c>
      <c r="K54" s="46">
        <v>28.391351624999992</v>
      </c>
      <c r="L54" s="46">
        <v>28.391351624999992</v>
      </c>
      <c r="M54" s="46">
        <v>28.019626403791097</v>
      </c>
      <c r="N54" s="46">
        <v>28.019626403791097</v>
      </c>
      <c r="O54" s="46">
        <v>27.901845562499997</v>
      </c>
      <c r="P54" s="46">
        <v>28.391351624999992</v>
      </c>
      <c r="Q54" s="46">
        <v>28.470876156124863</v>
      </c>
      <c r="R54" s="46">
        <v>28.391351624999992</v>
      </c>
      <c r="S54" s="46">
        <v>28.019626403791097</v>
      </c>
      <c r="T54" s="46">
        <v>24.125533155768757</v>
      </c>
      <c r="U54" s="46">
        <v>28.391351624999992</v>
      </c>
      <c r="V54" s="46">
        <v>28.391351624999992</v>
      </c>
      <c r="W54" s="46">
        <v>28.391351624999992</v>
      </c>
      <c r="X54" s="46">
        <v>28.019626403791097</v>
      </c>
      <c r="Y54" s="46">
        <v>28.019626403791097</v>
      </c>
      <c r="Z54" s="46">
        <v>28.019626403791097</v>
      </c>
      <c r="AA54" s="46">
        <v>27.895313976788355</v>
      </c>
      <c r="AB54" s="46">
        <v>32.443880716547604</v>
      </c>
      <c r="AC54" s="46">
        <v>28.019626403791097</v>
      </c>
      <c r="AD54" s="46">
        <v>28.391351624999992</v>
      </c>
      <c r="AE54" s="46">
        <v>28.391351624999992</v>
      </c>
      <c r="AF54" s="46">
        <v>27.467420834580281</v>
      </c>
      <c r="AG54" s="46">
        <v>28.35109079886956</v>
      </c>
      <c r="AH54" s="46">
        <v>28.019626403791097</v>
      </c>
      <c r="AI54" s="46">
        <v>27.952192233037209</v>
      </c>
      <c r="AJ54" s="82">
        <v>28.019626403791097</v>
      </c>
      <c r="AL54" s="92"/>
      <c r="AN54" s="92"/>
      <c r="AP54" s="92"/>
      <c r="AR54" s="92"/>
      <c r="AT54" s="92"/>
      <c r="AV54" s="92"/>
      <c r="AX54" s="92"/>
      <c r="AZ54" s="92"/>
      <c r="BB54" s="92"/>
      <c r="BD54" s="92"/>
    </row>
    <row r="55" spans="2:56" s="91" customFormat="1" x14ac:dyDescent="0.2">
      <c r="B55" s="79">
        <v>7896015519094</v>
      </c>
      <c r="C55" s="80">
        <v>639729</v>
      </c>
      <c r="D55" s="81" t="s">
        <v>65</v>
      </c>
      <c r="E55" s="81" t="s">
        <v>66</v>
      </c>
      <c r="F55" s="81">
        <v>36</v>
      </c>
      <c r="G55" s="81">
        <v>33069000</v>
      </c>
      <c r="H55" s="61" t="s">
        <v>216</v>
      </c>
      <c r="I55" s="49">
        <v>34.985894999999999</v>
      </c>
      <c r="J55" s="46">
        <v>21.819160322580654</v>
      </c>
      <c r="K55" s="46">
        <v>21.819160322580654</v>
      </c>
      <c r="L55" s="46">
        <v>21.819160322580654</v>
      </c>
      <c r="M55" s="46">
        <v>21.533484166523248</v>
      </c>
      <c r="N55" s="46">
        <v>21.533484166523248</v>
      </c>
      <c r="O55" s="46">
        <v>21.442967903225806</v>
      </c>
      <c r="P55" s="46">
        <v>21.819160322580654</v>
      </c>
      <c r="Q55" s="46">
        <v>21.88027606363833</v>
      </c>
      <c r="R55" s="46">
        <v>21.819160322580654</v>
      </c>
      <c r="S55" s="46">
        <v>21.533484166523248</v>
      </c>
      <c r="T55" s="46">
        <v>19.594306212592446</v>
      </c>
      <c r="U55" s="46">
        <v>21.819160322580654</v>
      </c>
      <c r="V55" s="46">
        <v>21.819160322580654</v>
      </c>
      <c r="W55" s="46">
        <v>21.819160322580654</v>
      </c>
      <c r="X55" s="46">
        <v>21.533484166523248</v>
      </c>
      <c r="Y55" s="46">
        <v>21.533484166523248</v>
      </c>
      <c r="Z55" s="46">
        <v>21.533484166523248</v>
      </c>
      <c r="AA55" s="46">
        <v>22.656013529592634</v>
      </c>
      <c r="AB55" s="46">
        <v>24.154412373886146</v>
      </c>
      <c r="AC55" s="46">
        <v>21.533484166523248</v>
      </c>
      <c r="AD55" s="46">
        <v>21.819160322580654</v>
      </c>
      <c r="AE55" s="46">
        <v>21.819160322580654</v>
      </c>
      <c r="AF55" s="46">
        <v>22.308487316869126</v>
      </c>
      <c r="AG55" s="46">
        <v>23.026186306860474</v>
      </c>
      <c r="AH55" s="46">
        <v>21.533484166523248</v>
      </c>
      <c r="AI55" s="46">
        <v>22.702208906500225</v>
      </c>
      <c r="AJ55" s="82">
        <v>21.533484166523248</v>
      </c>
      <c r="AL55" s="92"/>
      <c r="AN55" s="92"/>
      <c r="AP55" s="92"/>
      <c r="AR55" s="92"/>
      <c r="AT55" s="92"/>
      <c r="AV55" s="92"/>
      <c r="AX55" s="92"/>
      <c r="AZ55" s="92"/>
      <c r="BB55" s="92"/>
      <c r="BD55" s="92"/>
    </row>
    <row r="56" spans="2:56" s="91" customFormat="1" x14ac:dyDescent="0.2">
      <c r="B56" s="79">
        <v>7896015591007</v>
      </c>
      <c r="C56" s="80">
        <v>639768</v>
      </c>
      <c r="D56" s="81" t="s">
        <v>276</v>
      </c>
      <c r="E56" s="81" t="s">
        <v>277</v>
      </c>
      <c r="F56" s="81">
        <v>48</v>
      </c>
      <c r="G56" s="81">
        <v>33069000</v>
      </c>
      <c r="H56" s="61" t="s">
        <v>217</v>
      </c>
      <c r="I56" s="49">
        <v>12.49358</v>
      </c>
      <c r="J56" s="46">
        <v>7.5778367923076928</v>
      </c>
      <c r="K56" s="46">
        <v>7.5778367923076928</v>
      </c>
      <c r="L56" s="46">
        <v>7.5778367923076928</v>
      </c>
      <c r="M56" s="46">
        <v>6.9680323319603259</v>
      </c>
      <c r="N56" s="46">
        <v>6.9680323319603259</v>
      </c>
      <c r="O56" s="46">
        <v>7.5778367923076928</v>
      </c>
      <c r="P56" s="46">
        <v>7.5778367923076928</v>
      </c>
      <c r="Q56" s="46">
        <v>7.0802509182732782</v>
      </c>
      <c r="R56" s="46">
        <v>7.5778367923076928</v>
      </c>
      <c r="S56" s="46">
        <v>6.9680323319603259</v>
      </c>
      <c r="T56" s="46">
        <v>5.9996337079081261</v>
      </c>
      <c r="U56" s="46">
        <v>7.5778367923076928</v>
      </c>
      <c r="V56" s="46">
        <v>7.5778367923076928</v>
      </c>
      <c r="W56" s="46">
        <v>7.5778367923076928</v>
      </c>
      <c r="X56" s="46">
        <v>6.9680323319603259</v>
      </c>
      <c r="Y56" s="46">
        <v>6.9680323319603259</v>
      </c>
      <c r="Z56" s="46">
        <v>7.5778367923076928</v>
      </c>
      <c r="AA56" s="46">
        <v>6.9371178223185295</v>
      </c>
      <c r="AB56" s="46">
        <v>8.0682735218975026</v>
      </c>
      <c r="AC56" s="46">
        <v>6.9680323319603259</v>
      </c>
      <c r="AD56" s="46">
        <v>7.5778367923076928</v>
      </c>
      <c r="AE56" s="46">
        <v>7.5778367923076928</v>
      </c>
      <c r="AF56" s="46">
        <v>6.8307076508707514</v>
      </c>
      <c r="AG56" s="46">
        <v>7.0504622183733723</v>
      </c>
      <c r="AH56" s="46">
        <v>6.9680323319603259</v>
      </c>
      <c r="AI56" s="46">
        <v>6.9512625337010459</v>
      </c>
      <c r="AJ56" s="82">
        <v>6.9680323319603259</v>
      </c>
      <c r="AL56" s="92"/>
      <c r="AN56" s="92"/>
      <c r="AP56" s="92"/>
      <c r="AR56" s="92"/>
      <c r="AT56" s="92"/>
      <c r="AV56" s="92"/>
      <c r="AX56" s="92"/>
      <c r="AZ56" s="92"/>
      <c r="BB56" s="92"/>
      <c r="BD56" s="92"/>
    </row>
    <row r="57" spans="2:56" s="91" customFormat="1" x14ac:dyDescent="0.2">
      <c r="B57" s="101">
        <v>7896015523855</v>
      </c>
      <c r="C57" s="102">
        <v>639770</v>
      </c>
      <c r="D57" s="103" t="s">
        <v>313</v>
      </c>
      <c r="E57" s="103" t="s">
        <v>64</v>
      </c>
      <c r="F57" s="103">
        <v>12</v>
      </c>
      <c r="G57" s="103">
        <v>33061000</v>
      </c>
      <c r="H57" s="103" t="s">
        <v>217</v>
      </c>
      <c r="I57" s="105">
        <v>64.48742</v>
      </c>
      <c r="J57" s="105">
        <v>38.961149583333324</v>
      </c>
      <c r="K57" s="105">
        <v>38.961149583333324</v>
      </c>
      <c r="L57" s="105">
        <v>38.961149583333324</v>
      </c>
      <c r="M57" s="105">
        <v>38.451035019620043</v>
      </c>
      <c r="N57" s="105">
        <v>38.451035019620043</v>
      </c>
      <c r="O57" s="105">
        <v>38.289405625000001</v>
      </c>
      <c r="P57" s="105">
        <v>38.961149583333324</v>
      </c>
      <c r="Q57" s="105">
        <v>39.070280250785316</v>
      </c>
      <c r="R57" s="105">
        <v>38.961149583333324</v>
      </c>
      <c r="S57" s="105">
        <v>38.451035019620043</v>
      </c>
      <c r="T57" s="105">
        <v>33.881187806697703</v>
      </c>
      <c r="U57" s="105">
        <v>38.961149583333324</v>
      </c>
      <c r="V57" s="105">
        <v>38.961149583333324</v>
      </c>
      <c r="W57" s="105">
        <v>38.961149583333324</v>
      </c>
      <c r="X57" s="105">
        <v>38.451035019620043</v>
      </c>
      <c r="Y57" s="105">
        <v>38.451035019620043</v>
      </c>
      <c r="Z57" s="105">
        <v>38.451035019620043</v>
      </c>
      <c r="AA57" s="105">
        <v>38.840155236976898</v>
      </c>
      <c r="AB57" s="105">
        <v>48.365565000000004</v>
      </c>
      <c r="AC57" s="105">
        <v>38.451035019620043</v>
      </c>
      <c r="AD57" s="105">
        <v>38.961149583333324</v>
      </c>
      <c r="AE57" s="105">
        <v>38.961149583333324</v>
      </c>
      <c r="AF57" s="105">
        <v>38.126177062945246</v>
      </c>
      <c r="AG57" s="105">
        <v>39.658631834455612</v>
      </c>
      <c r="AH57" s="105">
        <v>38.451035019620043</v>
      </c>
      <c r="AI57" s="105">
        <v>42.199149118231595</v>
      </c>
      <c r="AJ57" s="105">
        <v>38.451035019620043</v>
      </c>
      <c r="AL57" s="92"/>
      <c r="AN57" s="92"/>
      <c r="AP57" s="92"/>
      <c r="AR57" s="92"/>
      <c r="AT57" s="92"/>
      <c r="AV57" s="92"/>
      <c r="AX57" s="92"/>
      <c r="AZ57" s="92"/>
      <c r="BB57" s="92"/>
      <c r="BD57" s="92"/>
    </row>
    <row r="58" spans="2:56" s="91" customFormat="1" x14ac:dyDescent="0.2">
      <c r="B58" s="101">
        <v>7896015528959</v>
      </c>
      <c r="C58" s="102">
        <v>639769</v>
      </c>
      <c r="D58" s="103" t="s">
        <v>314</v>
      </c>
      <c r="E58" s="103" t="s">
        <v>64</v>
      </c>
      <c r="F58" s="103">
        <v>12</v>
      </c>
      <c r="G58" s="103">
        <v>33061000</v>
      </c>
      <c r="H58" s="103" t="s">
        <v>217</v>
      </c>
      <c r="I58" s="105">
        <v>64.48742</v>
      </c>
      <c r="J58" s="105">
        <v>38.961149583333324</v>
      </c>
      <c r="K58" s="105">
        <v>38.961149583333324</v>
      </c>
      <c r="L58" s="105">
        <v>38.961149583333324</v>
      </c>
      <c r="M58" s="105">
        <v>38.451035019620043</v>
      </c>
      <c r="N58" s="105">
        <v>38.451035019620043</v>
      </c>
      <c r="O58" s="105">
        <v>38.289405625000001</v>
      </c>
      <c r="P58" s="105">
        <v>38.961149583333324</v>
      </c>
      <c r="Q58" s="105">
        <v>39.070280250785316</v>
      </c>
      <c r="R58" s="105">
        <v>38.961149583333324</v>
      </c>
      <c r="S58" s="105">
        <v>38.451035019620043</v>
      </c>
      <c r="T58" s="105">
        <v>33.881187806697703</v>
      </c>
      <c r="U58" s="105">
        <v>38.961149583333324</v>
      </c>
      <c r="V58" s="105">
        <v>38.961149583333324</v>
      </c>
      <c r="W58" s="105">
        <v>38.961149583333324</v>
      </c>
      <c r="X58" s="105">
        <v>38.451035019620043</v>
      </c>
      <c r="Y58" s="105">
        <v>38.451035019620043</v>
      </c>
      <c r="Z58" s="105">
        <v>38.451035019620043</v>
      </c>
      <c r="AA58" s="105">
        <v>38.840155236976898</v>
      </c>
      <c r="AB58" s="105">
        <v>48.365565000000004</v>
      </c>
      <c r="AC58" s="105">
        <v>38.451035019620043</v>
      </c>
      <c r="AD58" s="105">
        <v>38.961149583333324</v>
      </c>
      <c r="AE58" s="105">
        <v>38.961149583333324</v>
      </c>
      <c r="AF58" s="105">
        <v>38.126177062945246</v>
      </c>
      <c r="AG58" s="105">
        <v>39.658631834455612</v>
      </c>
      <c r="AH58" s="105">
        <v>38.451035019620043</v>
      </c>
      <c r="AI58" s="105">
        <v>42.199149118231595</v>
      </c>
      <c r="AJ58" s="105">
        <v>38.451035019620043</v>
      </c>
      <c r="AL58" s="92"/>
      <c r="AN58" s="92"/>
      <c r="AP58" s="92"/>
      <c r="AR58" s="92"/>
      <c r="AT58" s="92"/>
      <c r="AV58" s="92"/>
      <c r="AX58" s="92"/>
      <c r="AZ58" s="92"/>
      <c r="BB58" s="92"/>
      <c r="BD58" s="92"/>
    </row>
    <row r="59" spans="2:56" s="91" customFormat="1" x14ac:dyDescent="0.2">
      <c r="B59" s="101">
        <v>7896015526030</v>
      </c>
      <c r="C59" s="102">
        <v>639771</v>
      </c>
      <c r="D59" s="103" t="s">
        <v>315</v>
      </c>
      <c r="E59" s="103" t="s">
        <v>67</v>
      </c>
      <c r="F59" s="103">
        <v>12</v>
      </c>
      <c r="G59" s="103">
        <v>33061000</v>
      </c>
      <c r="H59" s="103" t="s">
        <v>217</v>
      </c>
      <c r="I59" s="105">
        <v>20.9895</v>
      </c>
      <c r="J59" s="105">
        <v>12.681156249999994</v>
      </c>
      <c r="K59" s="105">
        <v>12.681156249999994</v>
      </c>
      <c r="L59" s="105">
        <v>12.681156249999994</v>
      </c>
      <c r="M59" s="105">
        <v>12.515123097564063</v>
      </c>
      <c r="N59" s="105">
        <v>12.515123097564063</v>
      </c>
      <c r="O59" s="105">
        <v>12.462515625000004</v>
      </c>
      <c r="P59" s="105">
        <v>12.681156249999994</v>
      </c>
      <c r="Q59" s="105">
        <v>12.716676327318696</v>
      </c>
      <c r="R59" s="105">
        <v>12.681156249999994</v>
      </c>
      <c r="S59" s="105">
        <v>12.515123097564063</v>
      </c>
      <c r="T59" s="105">
        <v>10.775804533851925</v>
      </c>
      <c r="U59" s="105">
        <v>12.681156249999994</v>
      </c>
      <c r="V59" s="105">
        <v>12.681156249999994</v>
      </c>
      <c r="W59" s="105">
        <v>12.681156249999994</v>
      </c>
      <c r="X59" s="105">
        <v>12.515123097564063</v>
      </c>
      <c r="Y59" s="105">
        <v>12.515123097564063</v>
      </c>
      <c r="Z59" s="105">
        <v>12.515123097564063</v>
      </c>
      <c r="AA59" s="105">
        <v>12.641774757720599</v>
      </c>
      <c r="AB59" s="105">
        <v>15.742125</v>
      </c>
      <c r="AC59" s="105">
        <v>12.515123097564063</v>
      </c>
      <c r="AD59" s="105">
        <v>12.681156249999994</v>
      </c>
      <c r="AE59" s="105">
        <v>12.681156249999994</v>
      </c>
      <c r="AF59" s="105">
        <v>12.409387652082984</v>
      </c>
      <c r="AG59" s="105">
        <v>12.908174228234065</v>
      </c>
      <c r="AH59" s="105">
        <v>12.515123097564063</v>
      </c>
      <c r="AI59" s="105">
        <v>13.735067093971535</v>
      </c>
      <c r="AJ59" s="105">
        <v>12.515123097564063</v>
      </c>
      <c r="AL59" s="92"/>
      <c r="AN59" s="92"/>
      <c r="AP59" s="92"/>
      <c r="AR59" s="92"/>
      <c r="AT59" s="92"/>
      <c r="AV59" s="92"/>
      <c r="AX59" s="92"/>
      <c r="AZ59" s="92"/>
      <c r="BB59" s="92"/>
      <c r="BD59" s="92"/>
    </row>
    <row r="60" spans="2:56" s="91" customFormat="1" x14ac:dyDescent="0.2">
      <c r="B60" s="142">
        <v>7896015591410</v>
      </c>
      <c r="C60" s="143">
        <v>639772</v>
      </c>
      <c r="D60" s="144" t="s">
        <v>280</v>
      </c>
      <c r="E60" s="144" t="s">
        <v>62</v>
      </c>
      <c r="F60" s="144">
        <v>48</v>
      </c>
      <c r="G60" s="144">
        <v>33069000</v>
      </c>
      <c r="H60" s="144" t="s">
        <v>217</v>
      </c>
      <c r="I60" s="145">
        <v>24.992044999999997</v>
      </c>
      <c r="J60" s="146">
        <v>15.099360520833331</v>
      </c>
      <c r="K60" s="146">
        <v>15.099360520833331</v>
      </c>
      <c r="L60" s="146">
        <v>15.099360520833331</v>
      </c>
      <c r="M60" s="146">
        <v>14.901666053734505</v>
      </c>
      <c r="N60" s="146">
        <v>14.901666053734505</v>
      </c>
      <c r="O60" s="146">
        <v>14.839026718749999</v>
      </c>
      <c r="P60" s="146">
        <v>15.099360520833331</v>
      </c>
      <c r="Q60" s="146">
        <v>15.141654018570412</v>
      </c>
      <c r="R60" s="146">
        <v>15.099360520833331</v>
      </c>
      <c r="S60" s="146">
        <v>14.901666053734505</v>
      </c>
      <c r="T60" s="146">
        <v>12.830672089436689</v>
      </c>
      <c r="U60" s="146">
        <v>15.099360520833331</v>
      </c>
      <c r="V60" s="146">
        <v>15.099360520833331</v>
      </c>
      <c r="W60" s="146">
        <v>15.099360520833331</v>
      </c>
      <c r="X60" s="146">
        <v>14.901666053734505</v>
      </c>
      <c r="Y60" s="146">
        <v>14.901666053734505</v>
      </c>
      <c r="Z60" s="146">
        <v>14.901666053734505</v>
      </c>
      <c r="AA60" s="146">
        <v>14.835553028284838</v>
      </c>
      <c r="AB60" s="146">
        <v>17.254615352750573</v>
      </c>
      <c r="AC60" s="146">
        <v>14.901666053734505</v>
      </c>
      <c r="AD60" s="146">
        <v>15.099360520833331</v>
      </c>
      <c r="AE60" s="146">
        <v>15.099360520833331</v>
      </c>
      <c r="AF60" s="146">
        <v>14.607986799528655</v>
      </c>
      <c r="AG60" s="146">
        <v>15.077948622708877</v>
      </c>
      <c r="AH60" s="146">
        <v>14.901666053734505</v>
      </c>
      <c r="AI60" s="146">
        <v>14.865802567237445</v>
      </c>
      <c r="AJ60" s="147">
        <v>14.901666053734505</v>
      </c>
      <c r="AL60" s="92"/>
      <c r="AN60" s="92"/>
      <c r="AP60" s="92"/>
      <c r="AR60" s="92"/>
      <c r="AT60" s="92"/>
      <c r="AV60" s="92"/>
      <c r="AX60" s="92"/>
      <c r="AZ60" s="92"/>
      <c r="BB60" s="92"/>
      <c r="BD60" s="92"/>
    </row>
    <row r="61" spans="2:56" s="91" customFormat="1" x14ac:dyDescent="0.2">
      <c r="B61" s="142">
        <v>7896015591427</v>
      </c>
      <c r="C61" s="143">
        <v>639773</v>
      </c>
      <c r="D61" s="144" t="s">
        <v>280</v>
      </c>
      <c r="E61" s="144" t="s">
        <v>63</v>
      </c>
      <c r="F61" s="144">
        <v>24</v>
      </c>
      <c r="G61" s="144">
        <v>33069000</v>
      </c>
      <c r="H61" s="144" t="s">
        <v>217</v>
      </c>
      <c r="I61" s="145">
        <v>65.986167999999992</v>
      </c>
      <c r="J61" s="146">
        <v>39.86664316666667</v>
      </c>
      <c r="K61" s="146">
        <v>39.86664316666667</v>
      </c>
      <c r="L61" s="146">
        <v>39.86664316666667</v>
      </c>
      <c r="M61" s="146">
        <v>39.34467306303354</v>
      </c>
      <c r="N61" s="146">
        <v>39.34467306303354</v>
      </c>
      <c r="O61" s="146">
        <v>39.179287250000002</v>
      </c>
      <c r="P61" s="146">
        <v>39.86664316666667</v>
      </c>
      <c r="Q61" s="146">
        <v>39.978310132974798</v>
      </c>
      <c r="R61" s="146">
        <v>39.86664316666667</v>
      </c>
      <c r="S61" s="146">
        <v>39.34467306303354</v>
      </c>
      <c r="T61" s="146">
        <v>33.876654913452668</v>
      </c>
      <c r="U61" s="146">
        <v>39.86664316666667</v>
      </c>
      <c r="V61" s="146">
        <v>39.86664316666667</v>
      </c>
      <c r="W61" s="146">
        <v>39.86664316666667</v>
      </c>
      <c r="X61" s="146">
        <v>39.34467306303354</v>
      </c>
      <c r="Y61" s="146">
        <v>39.34467306303354</v>
      </c>
      <c r="Z61" s="146">
        <v>39.34467306303354</v>
      </c>
      <c r="AA61" s="146">
        <v>39.170115710711649</v>
      </c>
      <c r="AB61" s="146">
        <v>45.557134177774493</v>
      </c>
      <c r="AC61" s="146">
        <v>39.34467306303354</v>
      </c>
      <c r="AD61" s="146">
        <v>39.86664316666667</v>
      </c>
      <c r="AE61" s="146">
        <v>39.86664316666667</v>
      </c>
      <c r="AF61" s="146">
        <v>38.569275587311083</v>
      </c>
      <c r="AG61" s="146">
        <v>39.810109613416444</v>
      </c>
      <c r="AH61" s="146">
        <v>39.34467306303354</v>
      </c>
      <c r="AI61" s="146">
        <v>39.249983170907456</v>
      </c>
      <c r="AJ61" s="147">
        <v>39.34467306303354</v>
      </c>
      <c r="AL61" s="92"/>
      <c r="AN61" s="92"/>
      <c r="AP61" s="92"/>
      <c r="AR61" s="92"/>
      <c r="AT61" s="92"/>
      <c r="AV61" s="92"/>
      <c r="AX61" s="92"/>
      <c r="AZ61" s="92"/>
      <c r="BB61" s="92"/>
      <c r="BD61" s="92"/>
    </row>
    <row r="62" spans="2:56" s="91" customFormat="1" x14ac:dyDescent="0.2">
      <c r="B62" s="123"/>
      <c r="C62" s="123"/>
      <c r="D62" s="124"/>
      <c r="E62" s="124"/>
      <c r="F62" s="124"/>
      <c r="G62" s="124"/>
      <c r="H62" s="120"/>
      <c r="J62" s="92"/>
      <c r="K62" s="92"/>
      <c r="M62" s="92"/>
      <c r="N62" s="92"/>
      <c r="P62" s="92"/>
      <c r="R62" s="92"/>
      <c r="T62" s="92"/>
      <c r="V62" s="92"/>
      <c r="X62" s="92"/>
      <c r="Z62" s="92"/>
      <c r="AB62" s="92"/>
      <c r="AD62" s="92"/>
      <c r="AF62" s="92"/>
      <c r="AH62" s="92"/>
      <c r="AI62" s="92"/>
      <c r="AJ62" s="92"/>
      <c r="AL62" s="92"/>
      <c r="AN62" s="92"/>
      <c r="AP62" s="92"/>
      <c r="AR62" s="92"/>
      <c r="AT62" s="92"/>
      <c r="AV62" s="92"/>
      <c r="AX62" s="92"/>
      <c r="AZ62" s="92"/>
      <c r="BB62" s="92"/>
      <c r="BD62" s="92"/>
    </row>
    <row r="63" spans="2:56" s="91" customFormat="1" ht="12.75" x14ac:dyDescent="0.2">
      <c r="B63" s="119" t="s">
        <v>68</v>
      </c>
      <c r="D63" s="120"/>
      <c r="E63" s="120"/>
      <c r="F63" s="120"/>
      <c r="G63" s="120"/>
      <c r="H63" s="120"/>
      <c r="AL63" s="92"/>
      <c r="AN63" s="92"/>
    </row>
    <row r="64" spans="2:56" s="91" customFormat="1" x14ac:dyDescent="0.2">
      <c r="B64" s="95">
        <v>7896015527433</v>
      </c>
      <c r="C64" s="96">
        <v>639402</v>
      </c>
      <c r="D64" s="97" t="s">
        <v>69</v>
      </c>
      <c r="E64" s="97" t="s">
        <v>19</v>
      </c>
      <c r="F64" s="97">
        <v>12</v>
      </c>
      <c r="G64" s="97">
        <v>33061000</v>
      </c>
      <c r="H64" s="57" t="s">
        <v>216</v>
      </c>
      <c r="I64" s="48">
        <v>10.49</v>
      </c>
      <c r="J64" s="98">
        <v>6.180427489855445</v>
      </c>
      <c r="K64" s="98">
        <v>6.180427489855445</v>
      </c>
      <c r="L64" s="98">
        <v>6.180427489855445</v>
      </c>
      <c r="M64" s="98">
        <v>6.1405782294341629</v>
      </c>
      <c r="N64" s="98">
        <v>6.1405782294341629</v>
      </c>
      <c r="O64" s="98">
        <v>6.180427489855445</v>
      </c>
      <c r="P64" s="98">
        <v>6.180427489855445</v>
      </c>
      <c r="Q64" s="98">
        <v>6.2479111169905233</v>
      </c>
      <c r="R64" s="98">
        <v>6.180427489855445</v>
      </c>
      <c r="S64" s="98">
        <v>6.1405782294341629</v>
      </c>
      <c r="T64" s="98">
        <v>5.7259554769909791</v>
      </c>
      <c r="U64" s="98">
        <v>6.180427489855445</v>
      </c>
      <c r="V64" s="98">
        <v>6.180427489855445</v>
      </c>
      <c r="W64" s="98">
        <v>6.180427489855445</v>
      </c>
      <c r="X64" s="98">
        <v>6.1405782294341629</v>
      </c>
      <c r="Y64" s="98">
        <v>6.1405782294341629</v>
      </c>
      <c r="Z64" s="98">
        <v>6.1405782294341629</v>
      </c>
      <c r="AA64" s="98">
        <v>6.6015517989064234</v>
      </c>
      <c r="AB64" s="98">
        <v>7.2840688476099285</v>
      </c>
      <c r="AC64" s="98">
        <v>6.1405782294341629</v>
      </c>
      <c r="AD64" s="98">
        <v>6.180427489855445</v>
      </c>
      <c r="AE64" s="98">
        <v>6.180427489855445</v>
      </c>
      <c r="AF64" s="98">
        <v>6.4771787369039791</v>
      </c>
      <c r="AG64" s="98">
        <v>6.7013042920495751</v>
      </c>
      <c r="AH64" s="98">
        <v>6.1405782294341629</v>
      </c>
      <c r="AI64" s="98">
        <v>7.1316872041580224</v>
      </c>
      <c r="AJ64" s="99">
        <v>6.1405782294341629</v>
      </c>
      <c r="AK64" s="91">
        <v>6.1405782294341629</v>
      </c>
      <c r="AL64" s="92"/>
      <c r="AN64" s="92"/>
      <c r="AO64" s="91">
        <v>6.180427489855445</v>
      </c>
      <c r="AP64" s="92">
        <v>6.180427489855445</v>
      </c>
      <c r="AQ64" s="91">
        <v>6.4771787369039791</v>
      </c>
      <c r="AR64" s="92">
        <v>6.7013042920495751</v>
      </c>
      <c r="AS64" s="91">
        <v>6.1405782294341629</v>
      </c>
      <c r="AT64" s="92">
        <v>7.1316872041580224</v>
      </c>
      <c r="AU64" s="91">
        <v>6.1405782294341629</v>
      </c>
      <c r="AV64" s="92"/>
      <c r="AX64" s="92"/>
      <c r="AZ64" s="92"/>
      <c r="BB64" s="92"/>
      <c r="BD64" s="92"/>
    </row>
    <row r="65" spans="1:56" s="91" customFormat="1" x14ac:dyDescent="0.2">
      <c r="B65" s="79">
        <v>7896015527440</v>
      </c>
      <c r="C65" s="80">
        <v>639403</v>
      </c>
      <c r="D65" s="81" t="s">
        <v>70</v>
      </c>
      <c r="E65" s="81" t="s">
        <v>19</v>
      </c>
      <c r="F65" s="81">
        <v>12</v>
      </c>
      <c r="G65" s="81">
        <v>33061000</v>
      </c>
      <c r="H65" s="61" t="s">
        <v>216</v>
      </c>
      <c r="I65" s="49">
        <v>10.49</v>
      </c>
      <c r="J65" s="46">
        <v>6.180427489855445</v>
      </c>
      <c r="K65" s="46">
        <v>6.180427489855445</v>
      </c>
      <c r="L65" s="46">
        <v>6.180427489855445</v>
      </c>
      <c r="M65" s="46">
        <v>6.1405782294341629</v>
      </c>
      <c r="N65" s="46">
        <v>6.1405782294341629</v>
      </c>
      <c r="O65" s="46">
        <v>6.180427489855445</v>
      </c>
      <c r="P65" s="46">
        <v>6.180427489855445</v>
      </c>
      <c r="Q65" s="46">
        <v>6.2479111169905233</v>
      </c>
      <c r="R65" s="46">
        <v>6.180427489855445</v>
      </c>
      <c r="S65" s="46">
        <v>6.1405782294341629</v>
      </c>
      <c r="T65" s="46">
        <v>5.7259554769909791</v>
      </c>
      <c r="U65" s="46">
        <v>6.180427489855445</v>
      </c>
      <c r="V65" s="46">
        <v>6.180427489855445</v>
      </c>
      <c r="W65" s="46">
        <v>6.180427489855445</v>
      </c>
      <c r="X65" s="46">
        <v>6.1405782294341629</v>
      </c>
      <c r="Y65" s="46">
        <v>6.1405782294341629</v>
      </c>
      <c r="Z65" s="46">
        <v>6.1405782294341629</v>
      </c>
      <c r="AA65" s="46">
        <v>6.6015517989064234</v>
      </c>
      <c r="AB65" s="46">
        <v>7.2840688476099285</v>
      </c>
      <c r="AC65" s="46">
        <v>6.1405782294341629</v>
      </c>
      <c r="AD65" s="46">
        <v>6.180427489855445</v>
      </c>
      <c r="AE65" s="46">
        <v>6.180427489855445</v>
      </c>
      <c r="AF65" s="46">
        <v>6.4771787369039791</v>
      </c>
      <c r="AG65" s="46">
        <v>6.7013042920495751</v>
      </c>
      <c r="AH65" s="46">
        <v>6.1405782294341629</v>
      </c>
      <c r="AI65" s="46">
        <v>7.1316872041580224</v>
      </c>
      <c r="AJ65" s="82">
        <v>6.1405782294341629</v>
      </c>
      <c r="AL65" s="92"/>
      <c r="AN65" s="92"/>
      <c r="AP65" s="92"/>
      <c r="AR65" s="92"/>
      <c r="AT65" s="92"/>
      <c r="AV65" s="92"/>
      <c r="AX65" s="92"/>
      <c r="AZ65" s="92"/>
      <c r="BB65" s="92"/>
      <c r="BD65" s="92"/>
    </row>
    <row r="66" spans="1:56" s="91" customFormat="1" x14ac:dyDescent="0.2">
      <c r="B66" s="79">
        <v>7896015527457</v>
      </c>
      <c r="C66" s="80">
        <v>639404</v>
      </c>
      <c r="D66" s="81" t="s">
        <v>69</v>
      </c>
      <c r="E66" s="81" t="s">
        <v>20</v>
      </c>
      <c r="F66" s="81">
        <v>60</v>
      </c>
      <c r="G66" s="81">
        <v>33061000</v>
      </c>
      <c r="H66" s="61" t="s">
        <v>216</v>
      </c>
      <c r="I66" s="49">
        <v>14.89935</v>
      </c>
      <c r="J66" s="46">
        <v>8.9716516129032282</v>
      </c>
      <c r="K66" s="46">
        <v>8.9716516129032282</v>
      </c>
      <c r="L66" s="46">
        <v>8.9716516129032282</v>
      </c>
      <c r="M66" s="46">
        <v>8.92586339498766</v>
      </c>
      <c r="N66" s="46">
        <v>8.92586339498766</v>
      </c>
      <c r="O66" s="46">
        <v>8.9716516129032282</v>
      </c>
      <c r="P66" s="46">
        <v>8.9716516129032282</v>
      </c>
      <c r="Q66" s="46">
        <v>9.0696124082082008</v>
      </c>
      <c r="R66" s="46">
        <v>8.9716516129032282</v>
      </c>
      <c r="S66" s="46">
        <v>8.92586339498766</v>
      </c>
      <c r="T66" s="46">
        <v>8.3119295186099933</v>
      </c>
      <c r="U66" s="46">
        <v>8.9716516129032282</v>
      </c>
      <c r="V66" s="46">
        <v>8.9716516129032282</v>
      </c>
      <c r="W66" s="46">
        <v>8.9716516129032282</v>
      </c>
      <c r="X66" s="46">
        <v>8.92586339498766</v>
      </c>
      <c r="Y66" s="46">
        <v>8.92586339498766</v>
      </c>
      <c r="Z66" s="46">
        <v>8.92586339498766</v>
      </c>
      <c r="AA66" s="46">
        <v>9.5829654083860571</v>
      </c>
      <c r="AB66" s="46">
        <v>10.573722955640761</v>
      </c>
      <c r="AC66" s="46">
        <v>8.92586339498766</v>
      </c>
      <c r="AD66" s="46">
        <v>8.9716516129032282</v>
      </c>
      <c r="AE66" s="46">
        <v>8.9716516129032282</v>
      </c>
      <c r="AF66" s="46">
        <v>9.4019272328066101</v>
      </c>
      <c r="AG66" s="46">
        <v>9.7292688700596646</v>
      </c>
      <c r="AH66" s="46">
        <v>8.92586339498766</v>
      </c>
      <c r="AI66" s="46">
        <v>10.35252223457476</v>
      </c>
      <c r="AJ66" s="82">
        <v>8.92586339498766</v>
      </c>
      <c r="AL66" s="92"/>
      <c r="AN66" s="92"/>
      <c r="AP66" s="92"/>
      <c r="AR66" s="92"/>
      <c r="AT66" s="92"/>
      <c r="AV66" s="92"/>
      <c r="AX66" s="92"/>
      <c r="AZ66" s="92"/>
      <c r="BB66" s="92"/>
      <c r="BD66" s="92"/>
    </row>
    <row r="67" spans="1:56" s="91" customFormat="1" x14ac:dyDescent="0.2">
      <c r="B67" s="87">
        <v>7896015529093</v>
      </c>
      <c r="C67" s="88">
        <v>639405</v>
      </c>
      <c r="D67" s="89" t="s">
        <v>71</v>
      </c>
      <c r="E67" s="89" t="s">
        <v>19</v>
      </c>
      <c r="F67" s="89">
        <v>60</v>
      </c>
      <c r="G67" s="89">
        <v>33061000</v>
      </c>
      <c r="H67" s="53" t="s">
        <v>216</v>
      </c>
      <c r="I67" s="50">
        <v>10.49</v>
      </c>
      <c r="J67" s="47">
        <v>6.180427489855445</v>
      </c>
      <c r="K67" s="47">
        <v>6.180427489855445</v>
      </c>
      <c r="L67" s="47">
        <v>6.180427489855445</v>
      </c>
      <c r="M67" s="47">
        <v>6.1405782294341629</v>
      </c>
      <c r="N67" s="47">
        <v>6.1405782294341629</v>
      </c>
      <c r="O67" s="47">
        <v>6.180427489855445</v>
      </c>
      <c r="P67" s="47">
        <v>6.180427489855445</v>
      </c>
      <c r="Q67" s="47">
        <v>6.2479111169905233</v>
      </c>
      <c r="R67" s="47">
        <v>6.180427489855445</v>
      </c>
      <c r="S67" s="47">
        <v>6.1405782294341629</v>
      </c>
      <c r="T67" s="47">
        <v>5.7259554769909791</v>
      </c>
      <c r="U67" s="47">
        <v>6.180427489855445</v>
      </c>
      <c r="V67" s="47">
        <v>6.180427489855445</v>
      </c>
      <c r="W67" s="47">
        <v>6.180427489855445</v>
      </c>
      <c r="X67" s="47">
        <v>6.1405782294341629</v>
      </c>
      <c r="Y67" s="47">
        <v>6.1405782294341629</v>
      </c>
      <c r="Z67" s="47">
        <v>6.1405782294341629</v>
      </c>
      <c r="AA67" s="47">
        <v>6.6015517989064234</v>
      </c>
      <c r="AB67" s="47">
        <v>7.2840688476099285</v>
      </c>
      <c r="AC67" s="47">
        <v>6.1405782294341629</v>
      </c>
      <c r="AD67" s="47">
        <v>6.180427489855445</v>
      </c>
      <c r="AE67" s="47">
        <v>6.180427489855445</v>
      </c>
      <c r="AF67" s="47">
        <v>6.4771787369039791</v>
      </c>
      <c r="AG67" s="47">
        <v>6.7013042920495751</v>
      </c>
      <c r="AH67" s="47">
        <v>6.1405782294341629</v>
      </c>
      <c r="AI67" s="47">
        <v>7.1316872041580224</v>
      </c>
      <c r="AJ67" s="90">
        <v>6.1405782294341629</v>
      </c>
      <c r="AL67" s="92"/>
      <c r="AN67" s="92"/>
      <c r="AP67" s="92"/>
      <c r="AR67" s="92"/>
      <c r="AT67" s="92"/>
      <c r="AV67" s="92"/>
      <c r="AX67" s="92"/>
      <c r="AZ67" s="92"/>
      <c r="BB67" s="92"/>
      <c r="BD67" s="92"/>
    </row>
    <row r="68" spans="1:56" s="91" customFormat="1" x14ac:dyDescent="0.2">
      <c r="D68" s="120"/>
      <c r="E68" s="120"/>
      <c r="F68" s="120"/>
      <c r="G68" s="120"/>
      <c r="H68" s="120"/>
      <c r="AL68" s="92"/>
      <c r="AN68" s="92"/>
    </row>
    <row r="69" spans="1:56" s="91" customFormat="1" ht="12.75" x14ac:dyDescent="0.2">
      <c r="B69" s="119" t="s">
        <v>53</v>
      </c>
      <c r="D69" s="120"/>
      <c r="E69" s="120"/>
      <c r="F69" s="120"/>
      <c r="G69" s="120"/>
      <c r="H69" s="120"/>
      <c r="AL69" s="92"/>
      <c r="AN69" s="92"/>
    </row>
    <row r="70" spans="1:56" s="91" customFormat="1" x14ac:dyDescent="0.2">
      <c r="B70" s="95">
        <v>7896015516178</v>
      </c>
      <c r="C70" s="96">
        <v>639157</v>
      </c>
      <c r="D70" s="97" t="s">
        <v>54</v>
      </c>
      <c r="E70" s="97" t="s">
        <v>22</v>
      </c>
      <c r="F70" s="97">
        <v>12</v>
      </c>
      <c r="G70" s="97">
        <v>96032100</v>
      </c>
      <c r="H70" s="57" t="s">
        <v>217</v>
      </c>
      <c r="I70" s="48">
        <v>9.626240000000001</v>
      </c>
      <c r="J70" s="98">
        <v>6.453666565632</v>
      </c>
      <c r="K70" s="98">
        <v>6.453666565632</v>
      </c>
      <c r="L70" s="98">
        <v>6.453666565632</v>
      </c>
      <c r="M70" s="98">
        <v>6.3758135211263989</v>
      </c>
      <c r="N70" s="98">
        <v>6.3758135211263989</v>
      </c>
      <c r="O70" s="98">
        <v>6.453666565632</v>
      </c>
      <c r="P70" s="98">
        <v>6.453666565632</v>
      </c>
      <c r="Q70" s="98">
        <v>6.453666565632</v>
      </c>
      <c r="R70" s="98">
        <v>6.453666565632</v>
      </c>
      <c r="S70" s="98">
        <v>6.3758135211263989</v>
      </c>
      <c r="T70" s="98">
        <v>6.3758135211263989</v>
      </c>
      <c r="U70" s="98">
        <v>6.453666565632</v>
      </c>
      <c r="V70" s="98">
        <v>6.453666565632</v>
      </c>
      <c r="W70" s="98">
        <v>6.453666565632</v>
      </c>
      <c r="X70" s="98">
        <v>6.3758135211263989</v>
      </c>
      <c r="Y70" s="98">
        <v>6.3758135211263989</v>
      </c>
      <c r="Z70" s="98">
        <v>6.3758135211263989</v>
      </c>
      <c r="AA70" s="98">
        <v>6.8425585712639991</v>
      </c>
      <c r="AB70" s="98">
        <v>6.4130227199999981</v>
      </c>
      <c r="AC70" s="98">
        <v>6.3758135211263989</v>
      </c>
      <c r="AD70" s="98">
        <v>6.453666565632</v>
      </c>
      <c r="AE70" s="98">
        <v>6.453666565632</v>
      </c>
      <c r="AF70" s="98">
        <v>6.2180887932581443</v>
      </c>
      <c r="AG70" s="98">
        <v>6.453666565632</v>
      </c>
      <c r="AH70" s="98">
        <v>6.3758135211263989</v>
      </c>
      <c r="AI70" s="98">
        <v>6.3758135211263989</v>
      </c>
      <c r="AJ70" s="99">
        <v>6.3758135211263989</v>
      </c>
      <c r="AL70" s="92"/>
      <c r="AN70" s="92"/>
      <c r="AP70" s="92"/>
      <c r="AR70" s="92"/>
      <c r="AT70" s="92"/>
      <c r="AV70" s="92"/>
      <c r="AX70" s="92"/>
      <c r="AZ70" s="92"/>
      <c r="BB70" s="92"/>
      <c r="BD70" s="92"/>
    </row>
    <row r="71" spans="1:56" s="91" customFormat="1" x14ac:dyDescent="0.2">
      <c r="B71" s="87">
        <v>7896015516185</v>
      </c>
      <c r="C71" s="88">
        <v>639158</v>
      </c>
      <c r="D71" s="89" t="s">
        <v>55</v>
      </c>
      <c r="E71" s="89" t="s">
        <v>22</v>
      </c>
      <c r="F71" s="89">
        <v>12</v>
      </c>
      <c r="G71" s="89">
        <v>96032100</v>
      </c>
      <c r="H71" s="53" t="s">
        <v>217</v>
      </c>
      <c r="I71" s="50">
        <v>9.626240000000001</v>
      </c>
      <c r="J71" s="47">
        <v>6.453666565632</v>
      </c>
      <c r="K71" s="47">
        <v>6.453666565632</v>
      </c>
      <c r="L71" s="47">
        <v>6.453666565632</v>
      </c>
      <c r="M71" s="47">
        <v>6.3758135211263989</v>
      </c>
      <c r="N71" s="47">
        <v>6.3758135211263989</v>
      </c>
      <c r="O71" s="47">
        <v>6.453666565632</v>
      </c>
      <c r="P71" s="47">
        <v>6.453666565632</v>
      </c>
      <c r="Q71" s="47">
        <v>6.453666565632</v>
      </c>
      <c r="R71" s="47">
        <v>6.453666565632</v>
      </c>
      <c r="S71" s="47">
        <v>6.3758135211263989</v>
      </c>
      <c r="T71" s="47">
        <v>6.3758135211263989</v>
      </c>
      <c r="U71" s="47">
        <v>6.453666565632</v>
      </c>
      <c r="V71" s="47">
        <v>6.453666565632</v>
      </c>
      <c r="W71" s="47">
        <v>6.453666565632</v>
      </c>
      <c r="X71" s="47">
        <v>6.3758135211263989</v>
      </c>
      <c r="Y71" s="47">
        <v>6.3758135211263989</v>
      </c>
      <c r="Z71" s="47">
        <v>6.3758135211263989</v>
      </c>
      <c r="AA71" s="47">
        <v>6.8425585712639991</v>
      </c>
      <c r="AB71" s="47">
        <v>6.4130227199999981</v>
      </c>
      <c r="AC71" s="47">
        <v>6.3758135211263989</v>
      </c>
      <c r="AD71" s="47">
        <v>6.453666565632</v>
      </c>
      <c r="AE71" s="47">
        <v>6.453666565632</v>
      </c>
      <c r="AF71" s="47">
        <v>6.2180887932581443</v>
      </c>
      <c r="AG71" s="47">
        <v>6.453666565632</v>
      </c>
      <c r="AH71" s="47">
        <v>6.3758135211263989</v>
      </c>
      <c r="AI71" s="47">
        <v>6.3758135211263989</v>
      </c>
      <c r="AJ71" s="90">
        <v>6.3758135211263989</v>
      </c>
      <c r="AL71" s="92"/>
      <c r="AN71" s="92"/>
      <c r="AP71" s="92"/>
      <c r="AR71" s="92"/>
      <c r="AT71" s="92"/>
      <c r="AV71" s="92"/>
      <c r="AX71" s="92"/>
      <c r="AZ71" s="92"/>
      <c r="BB71" s="92"/>
      <c r="BD71" s="92"/>
    </row>
    <row r="72" spans="1:56" s="91" customFormat="1" x14ac:dyDescent="0.2">
      <c r="A72" s="33"/>
      <c r="D72" s="120"/>
      <c r="E72" s="120"/>
      <c r="F72" s="120"/>
      <c r="G72" s="120"/>
      <c r="H72" s="120"/>
      <c r="AL72" s="92"/>
    </row>
    <row r="73" spans="1:56" s="91" customFormat="1" ht="12.75" x14ac:dyDescent="0.2">
      <c r="A73" s="33"/>
      <c r="B73" s="119" t="s">
        <v>72</v>
      </c>
      <c r="D73" s="120"/>
      <c r="E73" s="120"/>
      <c r="F73" s="120"/>
      <c r="G73" s="120"/>
      <c r="H73" s="120"/>
      <c r="AL73" s="92"/>
    </row>
    <row r="74" spans="1:56" s="91" customFormat="1" x14ac:dyDescent="0.2">
      <c r="A74" s="33" t="str">
        <f>B74&amp;C74</f>
        <v>7896015518622639416</v>
      </c>
      <c r="B74" s="172">
        <v>7896015518622</v>
      </c>
      <c r="C74" s="172">
        <v>639416</v>
      </c>
      <c r="D74" s="173" t="s">
        <v>73</v>
      </c>
      <c r="E74" s="173" t="s">
        <v>74</v>
      </c>
      <c r="F74" s="173">
        <v>24</v>
      </c>
      <c r="G74" s="173">
        <v>39269040</v>
      </c>
      <c r="H74" s="174" t="s">
        <v>216</v>
      </c>
      <c r="I74" s="175">
        <v>25.769509999999997</v>
      </c>
      <c r="J74" s="175">
        <v>12.76793322133333</v>
      </c>
      <c r="K74" s="175">
        <v>12.76793322133333</v>
      </c>
      <c r="L74" s="175">
        <v>12.76793322133333</v>
      </c>
      <c r="M74" s="175">
        <v>12.493058447999994</v>
      </c>
      <c r="N74" s="175">
        <v>12.493058447999994</v>
      </c>
      <c r="O74" s="175">
        <v>12.493058447999998</v>
      </c>
      <c r="P74" s="175">
        <v>12.76793322133333</v>
      </c>
      <c r="Q74" s="175">
        <v>12.767933221333331</v>
      </c>
      <c r="R74" s="175">
        <v>12.76793322133333</v>
      </c>
      <c r="S74" s="175">
        <v>12.493058447999994</v>
      </c>
      <c r="T74" s="175">
        <v>13.196892726760552</v>
      </c>
      <c r="U74" s="175">
        <v>12.76793322133333</v>
      </c>
      <c r="V74" s="175">
        <v>12.76793322133333</v>
      </c>
      <c r="W74" s="175">
        <v>12.76793322133333</v>
      </c>
      <c r="X74" s="175">
        <v>12.493058447999994</v>
      </c>
      <c r="Y74" s="175">
        <v>12.493058447999994</v>
      </c>
      <c r="Z74" s="175">
        <v>12.493058447999994</v>
      </c>
      <c r="AA74" s="175">
        <v>13.196892726760565</v>
      </c>
      <c r="AB74" s="175">
        <v>13.866070705882352</v>
      </c>
      <c r="AC74" s="175">
        <v>12.493058447999994</v>
      </c>
      <c r="AD74" s="175">
        <v>12.76793322133333</v>
      </c>
      <c r="AE74" s="175">
        <v>12.76793322133333</v>
      </c>
      <c r="AF74" s="175">
        <v>13.196892726760552</v>
      </c>
      <c r="AG74" s="175">
        <v>13.487253402816902</v>
      </c>
      <c r="AH74" s="175">
        <v>12.493058447999994</v>
      </c>
      <c r="AI74" s="175">
        <v>13.196892726760552</v>
      </c>
      <c r="AJ74" s="175">
        <v>12.493058447999994</v>
      </c>
      <c r="AL74" s="92"/>
      <c r="AN74" s="92"/>
      <c r="AP74" s="92"/>
      <c r="AR74" s="92"/>
      <c r="AT74" s="92"/>
      <c r="AV74" s="92"/>
      <c r="AX74" s="92"/>
      <c r="AZ74" s="92"/>
      <c r="BB74" s="92"/>
      <c r="BD74" s="92"/>
    </row>
    <row r="75" spans="1:56" s="91" customFormat="1" x14ac:dyDescent="0.2">
      <c r="A75" s="33" t="str">
        <f t="shared" ref="A75:A77" si="4">B75&amp;C75</f>
        <v>7896015518639639417</v>
      </c>
      <c r="B75" s="172">
        <v>7896015518639</v>
      </c>
      <c r="C75" s="172">
        <v>639417</v>
      </c>
      <c r="D75" s="173" t="s">
        <v>75</v>
      </c>
      <c r="E75" s="173" t="s">
        <v>74</v>
      </c>
      <c r="F75" s="173">
        <v>24</v>
      </c>
      <c r="G75" s="173">
        <v>39269040</v>
      </c>
      <c r="H75" s="174" t="s">
        <v>216</v>
      </c>
      <c r="I75" s="175">
        <v>25.769509999999997</v>
      </c>
      <c r="J75" s="175">
        <v>12.76793322133333</v>
      </c>
      <c r="K75" s="175">
        <v>12.76793322133333</v>
      </c>
      <c r="L75" s="175">
        <v>12.76793322133333</v>
      </c>
      <c r="M75" s="175">
        <v>12.493058447999994</v>
      </c>
      <c r="N75" s="175">
        <v>12.493058447999994</v>
      </c>
      <c r="O75" s="175">
        <v>12.493058447999998</v>
      </c>
      <c r="P75" s="175">
        <v>12.76793322133333</v>
      </c>
      <c r="Q75" s="175">
        <v>12.767933221333331</v>
      </c>
      <c r="R75" s="175">
        <v>12.76793322133333</v>
      </c>
      <c r="S75" s="175">
        <v>12.493058447999994</v>
      </c>
      <c r="T75" s="175">
        <v>13.196892726760552</v>
      </c>
      <c r="U75" s="175">
        <v>12.76793322133333</v>
      </c>
      <c r="V75" s="175">
        <v>12.76793322133333</v>
      </c>
      <c r="W75" s="175">
        <v>12.76793322133333</v>
      </c>
      <c r="X75" s="175">
        <v>12.493058447999994</v>
      </c>
      <c r="Y75" s="175">
        <v>12.493058447999994</v>
      </c>
      <c r="Z75" s="175">
        <v>12.493058447999994</v>
      </c>
      <c r="AA75" s="175">
        <v>13.196892726760565</v>
      </c>
      <c r="AB75" s="175">
        <v>13.866070705882352</v>
      </c>
      <c r="AC75" s="175">
        <v>12.493058447999994</v>
      </c>
      <c r="AD75" s="175">
        <v>12.76793322133333</v>
      </c>
      <c r="AE75" s="175">
        <v>12.76793322133333</v>
      </c>
      <c r="AF75" s="175">
        <v>13.196892726760552</v>
      </c>
      <c r="AG75" s="175">
        <v>13.487253402816902</v>
      </c>
      <c r="AH75" s="175">
        <v>12.493058447999994</v>
      </c>
      <c r="AI75" s="175">
        <v>13.196892726760552</v>
      </c>
      <c r="AJ75" s="175">
        <v>12.493058447999994</v>
      </c>
      <c r="AL75" s="92"/>
      <c r="AN75" s="92"/>
      <c r="AP75" s="92"/>
      <c r="AR75" s="92"/>
      <c r="AT75" s="92"/>
      <c r="AV75" s="92"/>
      <c r="AX75" s="92"/>
      <c r="AZ75" s="92"/>
      <c r="BB75" s="92"/>
      <c r="BD75" s="92"/>
    </row>
    <row r="76" spans="1:56" s="91" customFormat="1" x14ac:dyDescent="0.2">
      <c r="A76" s="33" t="str">
        <f t="shared" si="4"/>
        <v>7896015519773639419</v>
      </c>
      <c r="B76" s="172">
        <v>7896015519773</v>
      </c>
      <c r="C76" s="172">
        <v>639419</v>
      </c>
      <c r="D76" s="173" t="s">
        <v>76</v>
      </c>
      <c r="E76" s="173" t="s">
        <v>74</v>
      </c>
      <c r="F76" s="173">
        <v>24</v>
      </c>
      <c r="G76" s="173">
        <v>39269040</v>
      </c>
      <c r="H76" s="174" t="s">
        <v>216</v>
      </c>
      <c r="I76" s="175">
        <v>25.769509999999997</v>
      </c>
      <c r="J76" s="175">
        <v>12.76793322133333</v>
      </c>
      <c r="K76" s="175">
        <v>12.76793322133333</v>
      </c>
      <c r="L76" s="175">
        <v>12.76793322133333</v>
      </c>
      <c r="M76" s="175">
        <v>12.493058447999994</v>
      </c>
      <c r="N76" s="175">
        <v>12.493058447999994</v>
      </c>
      <c r="O76" s="175">
        <v>12.493058447999998</v>
      </c>
      <c r="P76" s="175">
        <v>12.76793322133333</v>
      </c>
      <c r="Q76" s="175">
        <v>12.767933221333331</v>
      </c>
      <c r="R76" s="175">
        <v>12.76793322133333</v>
      </c>
      <c r="S76" s="175">
        <v>12.493058447999994</v>
      </c>
      <c r="T76" s="175">
        <v>13.196892726760552</v>
      </c>
      <c r="U76" s="175">
        <v>12.76793322133333</v>
      </c>
      <c r="V76" s="175">
        <v>12.76793322133333</v>
      </c>
      <c r="W76" s="175">
        <v>12.76793322133333</v>
      </c>
      <c r="X76" s="175">
        <v>12.493058447999994</v>
      </c>
      <c r="Y76" s="175">
        <v>12.493058447999994</v>
      </c>
      <c r="Z76" s="175">
        <v>12.493058447999994</v>
      </c>
      <c r="AA76" s="175">
        <v>13.196892726760565</v>
      </c>
      <c r="AB76" s="175">
        <v>13.866070705882352</v>
      </c>
      <c r="AC76" s="175">
        <v>12.493058447999994</v>
      </c>
      <c r="AD76" s="175">
        <v>12.76793322133333</v>
      </c>
      <c r="AE76" s="175">
        <v>12.76793322133333</v>
      </c>
      <c r="AF76" s="175">
        <v>13.196892726760552</v>
      </c>
      <c r="AG76" s="175">
        <v>13.487253402816902</v>
      </c>
      <c r="AH76" s="175">
        <v>12.493058447999994</v>
      </c>
      <c r="AI76" s="175">
        <v>13.196892726760552</v>
      </c>
      <c r="AJ76" s="175">
        <v>12.493058447999994</v>
      </c>
      <c r="AL76" s="92"/>
      <c r="AN76" s="92"/>
      <c r="AP76" s="92"/>
      <c r="AR76" s="92"/>
      <c r="AT76" s="92"/>
      <c r="AV76" s="92"/>
      <c r="AX76" s="92"/>
      <c r="AZ76" s="92"/>
      <c r="BB76" s="92"/>
      <c r="BD76" s="92"/>
    </row>
    <row r="77" spans="1:56" s="91" customFormat="1" x14ac:dyDescent="0.2">
      <c r="A77" s="33" t="str">
        <f t="shared" si="4"/>
        <v>7896015524999639423</v>
      </c>
      <c r="B77" s="172">
        <v>7896015524999</v>
      </c>
      <c r="C77" s="172">
        <v>639423</v>
      </c>
      <c r="D77" s="173" t="s">
        <v>77</v>
      </c>
      <c r="E77" s="173" t="s">
        <v>78</v>
      </c>
      <c r="F77" s="173">
        <v>24</v>
      </c>
      <c r="G77" s="173">
        <v>39269040</v>
      </c>
      <c r="H77" s="174" t="s">
        <v>216</v>
      </c>
      <c r="I77" s="175">
        <v>49.035099999999993</v>
      </c>
      <c r="J77" s="175">
        <v>24.295257546666665</v>
      </c>
      <c r="K77" s="175">
        <v>24.295257546666665</v>
      </c>
      <c r="L77" s="175">
        <v>24.295257546666665</v>
      </c>
      <c r="M77" s="175">
        <v>23.772216479999994</v>
      </c>
      <c r="N77" s="175">
        <v>23.772216479999994</v>
      </c>
      <c r="O77" s="175">
        <v>23.772216479999997</v>
      </c>
      <c r="P77" s="175">
        <v>24.295257546666665</v>
      </c>
      <c r="Q77" s="175">
        <v>24.295257546666654</v>
      </c>
      <c r="R77" s="175">
        <v>24.295257546666665</v>
      </c>
      <c r="S77" s="175">
        <v>23.772216479999994</v>
      </c>
      <c r="T77" s="175">
        <v>25.111496281690165</v>
      </c>
      <c r="U77" s="175">
        <v>24.295257546666665</v>
      </c>
      <c r="V77" s="175">
        <v>24.295257546666665</v>
      </c>
      <c r="W77" s="175">
        <v>24.295257546666665</v>
      </c>
      <c r="X77" s="175">
        <v>23.772216479999994</v>
      </c>
      <c r="Y77" s="175">
        <v>23.772216479999994</v>
      </c>
      <c r="Z77" s="175">
        <v>23.772216479999994</v>
      </c>
      <c r="AA77" s="175">
        <v>25.11149628169013</v>
      </c>
      <c r="AB77" s="175">
        <v>26.38483089783281</v>
      </c>
      <c r="AC77" s="175">
        <v>23.772216479999994</v>
      </c>
      <c r="AD77" s="175">
        <v>24.295257546666665</v>
      </c>
      <c r="AE77" s="175">
        <v>24.295257546666665</v>
      </c>
      <c r="AF77" s="175">
        <v>25.111496281690165</v>
      </c>
      <c r="AG77" s="175">
        <v>25.664004450704212</v>
      </c>
      <c r="AH77" s="175">
        <v>23.772216479999994</v>
      </c>
      <c r="AI77" s="175">
        <v>25.111496281690165</v>
      </c>
      <c r="AJ77" s="175">
        <v>23.772216479999994</v>
      </c>
      <c r="AL77" s="92"/>
      <c r="AN77" s="92"/>
      <c r="AP77" s="92"/>
      <c r="AR77" s="92"/>
      <c r="AT77" s="92"/>
      <c r="AV77" s="92"/>
      <c r="AX77" s="92"/>
      <c r="AZ77" s="92"/>
      <c r="BB77" s="92"/>
      <c r="BD77" s="92"/>
    </row>
    <row r="78" spans="1:56" s="91" customFormat="1" x14ac:dyDescent="0.2">
      <c r="A78" s="33"/>
      <c r="D78" s="120"/>
      <c r="E78" s="120"/>
      <c r="F78" s="120"/>
      <c r="G78" s="120"/>
      <c r="H78" s="120"/>
    </row>
    <row r="79" spans="1:56" s="73" customFormat="1" x14ac:dyDescent="0.2">
      <c r="A79" s="35"/>
      <c r="D79" s="118"/>
    </row>
    <row r="80" spans="1:56" s="73" customFormat="1" x14ac:dyDescent="0.2">
      <c r="A80" s="35"/>
      <c r="B80" s="115" t="s">
        <v>230</v>
      </c>
      <c r="D80" s="118"/>
    </row>
    <row r="81" spans="4:4" s="35" customFormat="1" x14ac:dyDescent="0.2">
      <c r="D81" s="36"/>
    </row>
    <row r="82" spans="4:4" s="35" customFormat="1" x14ac:dyDescent="0.2">
      <c r="D82" s="36"/>
    </row>
    <row r="83" spans="4:4" s="35" customFormat="1" x14ac:dyDescent="0.2">
      <c r="D83" s="36"/>
    </row>
    <row r="84" spans="4:4" s="35" customFormat="1" x14ac:dyDescent="0.2">
      <c r="D84" s="36"/>
    </row>
    <row r="85" spans="4:4" s="35" customFormat="1" x14ac:dyDescent="0.2">
      <c r="D85" s="36"/>
    </row>
    <row r="86" spans="4:4" s="35" customFormat="1" x14ac:dyDescent="0.2">
      <c r="D86" s="36"/>
    </row>
    <row r="87" spans="4:4" s="35" customFormat="1" x14ac:dyDescent="0.2">
      <c r="D87" s="36"/>
    </row>
    <row r="88" spans="4:4" s="35" customFormat="1" x14ac:dyDescent="0.2">
      <c r="D88" s="36"/>
    </row>
    <row r="89" spans="4:4" s="33" customFormat="1" x14ac:dyDescent="0.2">
      <c r="D89" s="34"/>
    </row>
    <row r="90" spans="4:4" s="33" customFormat="1" x14ac:dyDescent="0.2">
      <c r="D90" s="34"/>
    </row>
    <row r="91" spans="4:4" s="33" customFormat="1" x14ac:dyDescent="0.2">
      <c r="D91" s="34"/>
    </row>
    <row r="92" spans="4:4" s="33" customFormat="1" x14ac:dyDescent="0.2">
      <c r="D92" s="34"/>
    </row>
    <row r="93" spans="4:4" s="33" customFormat="1" x14ac:dyDescent="0.2">
      <c r="D93" s="34"/>
    </row>
    <row r="94" spans="4:4" s="33" customFormat="1" x14ac:dyDescent="0.2">
      <c r="D94" s="34"/>
    </row>
    <row r="95" spans="4:4" s="33" customFormat="1" x14ac:dyDescent="0.2">
      <c r="D95" s="34"/>
    </row>
    <row r="96" spans="4:4" s="33" customFormat="1" x14ac:dyDescent="0.2">
      <c r="D96" s="34"/>
    </row>
    <row r="97" spans="4:4" s="33" customFormat="1" x14ac:dyDescent="0.2">
      <c r="D97" s="34"/>
    </row>
    <row r="98" spans="4:4" s="33" customFormat="1" x14ac:dyDescent="0.2">
      <c r="D98" s="34"/>
    </row>
    <row r="99" spans="4:4" s="33" customFormat="1" x14ac:dyDescent="0.2">
      <c r="D99" s="34"/>
    </row>
    <row r="100" spans="4:4" s="33" customFormat="1" x14ac:dyDescent="0.2">
      <c r="D100" s="34"/>
    </row>
    <row r="101" spans="4:4" s="33" customFormat="1" x14ac:dyDescent="0.2">
      <c r="D101" s="34"/>
    </row>
    <row r="102" spans="4:4" s="33" customFormat="1" x14ac:dyDescent="0.2">
      <c r="D102" s="34"/>
    </row>
    <row r="103" spans="4:4" s="33" customFormat="1" x14ac:dyDescent="0.2">
      <c r="D103" s="34"/>
    </row>
    <row r="104" spans="4:4" s="33" customFormat="1" x14ac:dyDescent="0.2">
      <c r="D104" s="34"/>
    </row>
    <row r="105" spans="4:4" s="33" customFormat="1" x14ac:dyDescent="0.2">
      <c r="D105" s="34"/>
    </row>
    <row r="106" spans="4:4" s="33" customFormat="1" x14ac:dyDescent="0.2">
      <c r="D106" s="34"/>
    </row>
    <row r="107" spans="4:4" s="33" customFormat="1" x14ac:dyDescent="0.2">
      <c r="D107" s="34"/>
    </row>
    <row r="108" spans="4:4" s="33" customFormat="1" x14ac:dyDescent="0.2">
      <c r="D108" s="34"/>
    </row>
    <row r="109" spans="4:4" s="33" customFormat="1" x14ac:dyDescent="0.2">
      <c r="D109" s="34"/>
    </row>
    <row r="110" spans="4:4" s="33" customFormat="1" x14ac:dyDescent="0.2">
      <c r="D110" s="34"/>
    </row>
    <row r="111" spans="4:4" s="33" customFormat="1" x14ac:dyDescent="0.2">
      <c r="D111" s="34"/>
    </row>
    <row r="112" spans="4:4" s="8" customFormat="1" x14ac:dyDescent="0.2">
      <c r="D112" s="12"/>
    </row>
    <row r="113" spans="4:4" s="8" customFormat="1" x14ac:dyDescent="0.2">
      <c r="D113" s="12"/>
    </row>
    <row r="114" spans="4:4" s="8" customFormat="1" x14ac:dyDescent="0.2">
      <c r="D114" s="12"/>
    </row>
    <row r="115" spans="4:4" s="8" customFormat="1" x14ac:dyDescent="0.2">
      <c r="D115" s="12"/>
    </row>
    <row r="116" spans="4:4" s="8" customFormat="1" x14ac:dyDescent="0.2">
      <c r="D116" s="12"/>
    </row>
    <row r="117" spans="4:4" s="8" customFormat="1" x14ac:dyDescent="0.2">
      <c r="D117" s="12"/>
    </row>
    <row r="118" spans="4:4" s="8" customFormat="1" x14ac:dyDescent="0.2">
      <c r="D118" s="12"/>
    </row>
    <row r="119" spans="4:4" s="8" customFormat="1" x14ac:dyDescent="0.2">
      <c r="D119" s="12"/>
    </row>
    <row r="120" spans="4:4" s="8" customFormat="1" x14ac:dyDescent="0.2">
      <c r="D120" s="12"/>
    </row>
    <row r="121" spans="4:4" s="8" customFormat="1" x14ac:dyDescent="0.2">
      <c r="D121" s="12"/>
    </row>
    <row r="122" spans="4:4" s="8" customFormat="1" x14ac:dyDescent="0.2">
      <c r="D122" s="12"/>
    </row>
    <row r="123" spans="4:4" s="8" customFormat="1" x14ac:dyDescent="0.2">
      <c r="D123" s="12"/>
    </row>
    <row r="124" spans="4:4" s="8" customFormat="1" x14ac:dyDescent="0.2">
      <c r="D124" s="12"/>
    </row>
  </sheetData>
  <mergeCells count="8">
    <mergeCell ref="I7:I8"/>
    <mergeCell ref="H7:H8"/>
    <mergeCell ref="G7:G8"/>
    <mergeCell ref="B7:B8"/>
    <mergeCell ref="C7:C8"/>
    <mergeCell ref="D7:D8"/>
    <mergeCell ref="E7:E8"/>
    <mergeCell ref="F7:F8"/>
  </mergeCells>
  <pageMargins left="0.25" right="0.25" top="0.75" bottom="0.75" header="0.3" footer="0.3"/>
  <pageSetup scale="3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AJ59"/>
  <sheetViews>
    <sheetView showGridLines="0" workbookViewId="0">
      <pane xSplit="9" ySplit="8" topLeftCell="J9" activePane="bottomRight" state="frozen"/>
      <selection activeCell="C3" sqref="C3"/>
      <selection pane="topRight" activeCell="C3" sqref="C3"/>
      <selection pane="bottomLeft" activeCell="C3" sqref="C3"/>
      <selection pane="bottomRight" activeCell="B11" sqref="B11"/>
    </sheetView>
  </sheetViews>
  <sheetFormatPr defaultRowHeight="11.25" x14ac:dyDescent="0.2"/>
  <cols>
    <col min="1" max="1" width="1.7109375" style="5" customWidth="1"/>
    <col min="2" max="2" width="15.5703125" style="5" customWidth="1"/>
    <col min="3" max="3" width="9.140625" style="5"/>
    <col min="4" max="4" width="42.85546875" style="5" bestFit="1" customWidth="1"/>
    <col min="5" max="5" width="15" style="5" bestFit="1" customWidth="1"/>
    <col min="6" max="6" width="9.140625" style="5"/>
    <col min="7" max="7" width="7.85546875" style="5" bestFit="1" customWidth="1"/>
    <col min="8" max="8" width="9.140625" style="5" customWidth="1"/>
    <col min="9" max="9" width="9.140625" style="5"/>
    <col min="10" max="33" width="7.7109375" style="5" customWidth="1"/>
    <col min="34" max="34" width="7.7109375" style="72" customWidth="1"/>
    <col min="35" max="35" width="9.140625" style="5"/>
    <col min="36" max="37" width="10.140625" style="5" bestFit="1" customWidth="1"/>
    <col min="38" max="16384" width="9.140625" style="5"/>
  </cols>
  <sheetData>
    <row r="1" spans="1:36" x14ac:dyDescent="0.2">
      <c r="B1" s="1"/>
      <c r="C1" s="1"/>
      <c r="D1" s="3"/>
      <c r="E1" s="1"/>
      <c r="F1" s="1"/>
      <c r="G1" s="1"/>
      <c r="H1" s="1"/>
      <c r="AH1" s="5"/>
    </row>
    <row r="2" spans="1:36" ht="12.75" x14ac:dyDescent="0.2">
      <c r="C2" s="6"/>
      <c r="D2" s="2" t="s">
        <v>324</v>
      </c>
      <c r="E2" s="1"/>
      <c r="F2" s="1"/>
      <c r="G2" s="1"/>
      <c r="H2" s="1"/>
      <c r="I2" s="72"/>
      <c r="J2" s="75"/>
      <c r="K2" s="41" t="str">
        <f t="shared" ref="K2:AH2" si="0">K7</f>
        <v>AL</v>
      </c>
      <c r="L2" s="41" t="str">
        <f t="shared" si="0"/>
        <v>AM</v>
      </c>
      <c r="M2" s="41" t="str">
        <f t="shared" si="0"/>
        <v>BA</v>
      </c>
      <c r="N2" s="41" t="str">
        <f t="shared" si="0"/>
        <v>CE</v>
      </c>
      <c r="O2" s="41" t="str">
        <f t="shared" si="0"/>
        <v>DF</v>
      </c>
      <c r="P2" s="41" t="str">
        <f t="shared" si="0"/>
        <v>ES</v>
      </c>
      <c r="Q2" s="41" t="str">
        <f t="shared" si="0"/>
        <v>GO</v>
      </c>
      <c r="R2" s="41" t="str">
        <f t="shared" si="0"/>
        <v>MA</v>
      </c>
      <c r="S2" s="41" t="str">
        <f t="shared" si="0"/>
        <v>MG</v>
      </c>
      <c r="T2" s="41" t="str">
        <f t="shared" si="0"/>
        <v>MS</v>
      </c>
      <c r="U2" s="41" t="str">
        <f t="shared" si="0"/>
        <v>MT</v>
      </c>
      <c r="V2" s="41" t="str">
        <f t="shared" si="0"/>
        <v>PA</v>
      </c>
      <c r="W2" s="41" t="str">
        <f t="shared" si="0"/>
        <v>PB</v>
      </c>
      <c r="X2" s="41" t="str">
        <f t="shared" si="0"/>
        <v>PE</v>
      </c>
      <c r="Y2" s="41" t="str">
        <f t="shared" si="0"/>
        <v>PI</v>
      </c>
      <c r="Z2" s="41" t="str">
        <f t="shared" si="0"/>
        <v>PR</v>
      </c>
      <c r="AA2" s="41" t="str">
        <f t="shared" si="0"/>
        <v>RJ</v>
      </c>
      <c r="AB2" s="41" t="str">
        <f t="shared" si="0"/>
        <v>RN</v>
      </c>
      <c r="AC2" s="41" t="str">
        <f t="shared" si="0"/>
        <v>RO</v>
      </c>
      <c r="AD2" s="41" t="str">
        <f t="shared" si="0"/>
        <v>RR</v>
      </c>
      <c r="AE2" s="41" t="str">
        <f t="shared" si="0"/>
        <v>RS</v>
      </c>
      <c r="AF2" s="41" t="str">
        <f t="shared" si="0"/>
        <v>SC</v>
      </c>
      <c r="AG2" s="41" t="str">
        <f t="shared" si="0"/>
        <v>SE</v>
      </c>
      <c r="AH2" s="41" t="str">
        <f t="shared" si="0"/>
        <v>SP</v>
      </c>
    </row>
    <row r="3" spans="1:36" ht="12.75" x14ac:dyDescent="0.2">
      <c r="C3" s="6"/>
      <c r="D3" s="2" t="s">
        <v>318</v>
      </c>
      <c r="E3" s="1"/>
      <c r="F3" s="1"/>
      <c r="G3" s="1"/>
      <c r="H3" s="74"/>
      <c r="I3" s="72"/>
      <c r="J3" s="72"/>
      <c r="AH3" s="5"/>
    </row>
    <row r="4" spans="1:36" ht="12.75" x14ac:dyDescent="0.2">
      <c r="C4" s="1"/>
      <c r="D4" s="13"/>
      <c r="E4" s="1"/>
      <c r="F4" s="1"/>
      <c r="G4" s="1"/>
      <c r="H4" s="1"/>
      <c r="AH4" s="5"/>
    </row>
    <row r="5" spans="1:36" ht="12.75" x14ac:dyDescent="0.2">
      <c r="C5" s="6"/>
      <c r="D5" s="2" t="s">
        <v>240</v>
      </c>
      <c r="E5" s="1"/>
      <c r="F5" s="1"/>
      <c r="G5" s="1"/>
      <c r="H5" s="39"/>
      <c r="J5" s="40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0" t="s">
        <v>32</v>
      </c>
      <c r="P5" s="40" t="s">
        <v>33</v>
      </c>
      <c r="Q5" s="40" t="s">
        <v>34</v>
      </c>
      <c r="R5" s="40" t="s">
        <v>35</v>
      </c>
      <c r="S5" s="40" t="s">
        <v>36</v>
      </c>
      <c r="T5" s="40" t="s">
        <v>37</v>
      </c>
      <c r="U5" s="40" t="s">
        <v>38</v>
      </c>
      <c r="V5" s="40" t="s">
        <v>39</v>
      </c>
      <c r="W5" s="40" t="s">
        <v>40</v>
      </c>
      <c r="X5" s="40" t="s">
        <v>41</v>
      </c>
      <c r="Y5" s="40" t="s">
        <v>42</v>
      </c>
      <c r="Z5" s="40" t="s">
        <v>43</v>
      </c>
      <c r="AA5" s="40" t="s">
        <v>44</v>
      </c>
      <c r="AB5" s="40" t="s">
        <v>45</v>
      </c>
      <c r="AC5" s="40" t="s">
        <v>46</v>
      </c>
      <c r="AD5" s="40" t="s">
        <v>47</v>
      </c>
      <c r="AE5" s="40" t="s">
        <v>48</v>
      </c>
      <c r="AF5" s="40" t="s">
        <v>49</v>
      </c>
      <c r="AG5" s="40" t="s">
        <v>50</v>
      </c>
      <c r="AH5" s="40" t="s">
        <v>51</v>
      </c>
    </row>
    <row r="6" spans="1:36" x14ac:dyDescent="0.2">
      <c r="B6" s="1"/>
      <c r="C6" s="1"/>
      <c r="D6" s="3"/>
      <c r="E6" s="1"/>
      <c r="F6" s="1"/>
      <c r="G6" s="1"/>
      <c r="H6" s="1"/>
      <c r="AH6" s="5"/>
    </row>
    <row r="7" spans="1:36" ht="11.25" customHeight="1" x14ac:dyDescent="0.2">
      <c r="B7" s="201" t="s">
        <v>0</v>
      </c>
      <c r="C7" s="201" t="s">
        <v>1</v>
      </c>
      <c r="D7" s="201" t="s">
        <v>2</v>
      </c>
      <c r="E7" s="201" t="s">
        <v>3</v>
      </c>
      <c r="F7" s="201" t="s">
        <v>4</v>
      </c>
      <c r="G7" s="201" t="s">
        <v>5</v>
      </c>
      <c r="H7" s="201" t="s">
        <v>56</v>
      </c>
      <c r="I7" s="203" t="s">
        <v>219</v>
      </c>
      <c r="J7" s="63" t="s">
        <v>27</v>
      </c>
      <c r="K7" s="63" t="s">
        <v>28</v>
      </c>
      <c r="L7" s="63" t="s">
        <v>29</v>
      </c>
      <c r="M7" s="63" t="s">
        <v>30</v>
      </c>
      <c r="N7" s="63" t="s">
        <v>31</v>
      </c>
      <c r="O7" s="63" t="s">
        <v>32</v>
      </c>
      <c r="P7" s="63" t="s">
        <v>33</v>
      </c>
      <c r="Q7" s="63" t="s">
        <v>34</v>
      </c>
      <c r="R7" s="63" t="s">
        <v>35</v>
      </c>
      <c r="S7" s="63" t="s">
        <v>36</v>
      </c>
      <c r="T7" s="63" t="s">
        <v>37</v>
      </c>
      <c r="U7" s="63" t="s">
        <v>38</v>
      </c>
      <c r="V7" s="63" t="s">
        <v>39</v>
      </c>
      <c r="W7" s="63" t="s">
        <v>40</v>
      </c>
      <c r="X7" s="63" t="s">
        <v>41</v>
      </c>
      <c r="Y7" s="63" t="s">
        <v>42</v>
      </c>
      <c r="Z7" s="63" t="s">
        <v>43</v>
      </c>
      <c r="AA7" s="63" t="s">
        <v>44</v>
      </c>
      <c r="AB7" s="63" t="s">
        <v>45</v>
      </c>
      <c r="AC7" s="63" t="s">
        <v>46</v>
      </c>
      <c r="AD7" s="63" t="s">
        <v>47</v>
      </c>
      <c r="AE7" s="63" t="s">
        <v>48</v>
      </c>
      <c r="AF7" s="63" t="s">
        <v>49</v>
      </c>
      <c r="AG7" s="63" t="s">
        <v>50</v>
      </c>
      <c r="AH7" s="64" t="s">
        <v>51</v>
      </c>
    </row>
    <row r="8" spans="1:36" x14ac:dyDescent="0.2">
      <c r="B8" s="202"/>
      <c r="C8" s="202"/>
      <c r="D8" s="202"/>
      <c r="E8" s="202"/>
      <c r="F8" s="202"/>
      <c r="G8" s="202"/>
      <c r="H8" s="202"/>
      <c r="I8" s="204"/>
      <c r="J8" s="19" t="s">
        <v>52</v>
      </c>
      <c r="K8" s="19" t="s">
        <v>52</v>
      </c>
      <c r="L8" s="19" t="s">
        <v>52</v>
      </c>
      <c r="M8" s="19" t="s">
        <v>52</v>
      </c>
      <c r="N8" s="19" t="s">
        <v>52</v>
      </c>
      <c r="O8" s="19" t="s">
        <v>52</v>
      </c>
      <c r="P8" s="19" t="s">
        <v>52</v>
      </c>
      <c r="Q8" s="19" t="s">
        <v>52</v>
      </c>
      <c r="R8" s="19" t="s">
        <v>52</v>
      </c>
      <c r="S8" s="19" t="s">
        <v>52</v>
      </c>
      <c r="T8" s="19" t="s">
        <v>52</v>
      </c>
      <c r="U8" s="19" t="s">
        <v>52</v>
      </c>
      <c r="V8" s="19" t="s">
        <v>52</v>
      </c>
      <c r="W8" s="19" t="s">
        <v>52</v>
      </c>
      <c r="X8" s="19" t="s">
        <v>52</v>
      </c>
      <c r="Y8" s="19" t="s">
        <v>52</v>
      </c>
      <c r="Z8" s="19" t="s">
        <v>52</v>
      </c>
      <c r="AA8" s="19" t="s">
        <v>52</v>
      </c>
      <c r="AB8" s="19" t="s">
        <v>52</v>
      </c>
      <c r="AC8" s="19" t="s">
        <v>52</v>
      </c>
      <c r="AD8" s="19" t="s">
        <v>52</v>
      </c>
      <c r="AE8" s="19" t="s">
        <v>52</v>
      </c>
      <c r="AF8" s="19" t="s">
        <v>52</v>
      </c>
      <c r="AG8" s="19" t="s">
        <v>52</v>
      </c>
      <c r="AH8" s="65" t="s">
        <v>52</v>
      </c>
    </row>
    <row r="9" spans="1:36" s="37" customFormat="1" x14ac:dyDescent="0.2">
      <c r="B9" s="66"/>
      <c r="C9" s="66"/>
      <c r="D9" s="66"/>
      <c r="E9" s="66"/>
      <c r="F9" s="66"/>
      <c r="G9" s="67"/>
      <c r="H9" s="67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s="37" customFormat="1" ht="12.75" x14ac:dyDescent="0.2">
      <c r="B10" s="69" t="s">
        <v>245</v>
      </c>
      <c r="C10" s="69"/>
      <c r="D10" s="69"/>
      <c r="E10" s="69"/>
      <c r="F10" s="69"/>
      <c r="G10" s="67"/>
      <c r="H10" s="67"/>
      <c r="I10" s="7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6" s="68" customFormat="1" x14ac:dyDescent="0.2">
      <c r="A11" s="91"/>
      <c r="B11" s="55">
        <v>7896251803773</v>
      </c>
      <c r="C11" s="56">
        <v>660268</v>
      </c>
      <c r="D11" s="56" t="s">
        <v>81</v>
      </c>
      <c r="E11" s="56" t="s">
        <v>82</v>
      </c>
      <c r="F11" s="56">
        <v>24</v>
      </c>
      <c r="G11" s="56">
        <v>34013000</v>
      </c>
      <c r="H11" s="56" t="s">
        <v>216</v>
      </c>
      <c r="I11" s="157">
        <v>34.534500000000001</v>
      </c>
      <c r="J11" s="158">
        <v>17.221204</v>
      </c>
      <c r="K11" s="48">
        <v>17.221204</v>
      </c>
      <c r="L11" s="48">
        <v>17.221204</v>
      </c>
      <c r="M11" s="48">
        <v>16.852836000000011</v>
      </c>
      <c r="N11" s="48">
        <v>16.852836000000003</v>
      </c>
      <c r="O11" s="48">
        <v>17.221204</v>
      </c>
      <c r="P11" s="48">
        <v>17.221204</v>
      </c>
      <c r="Q11" s="48">
        <v>17.221204</v>
      </c>
      <c r="R11" s="48">
        <v>16.852836000000011</v>
      </c>
      <c r="S11" s="48">
        <v>18.393917207686037</v>
      </c>
      <c r="T11" s="48">
        <v>17.221204</v>
      </c>
      <c r="U11" s="48">
        <v>17.221204</v>
      </c>
      <c r="V11" s="48">
        <v>17.221204</v>
      </c>
      <c r="W11" s="48">
        <v>16.852836000000011</v>
      </c>
      <c r="X11" s="48">
        <v>17.41086248755002</v>
      </c>
      <c r="Y11" s="48">
        <v>16.852836000000011</v>
      </c>
      <c r="Z11" s="48">
        <v>18.601302462220115</v>
      </c>
      <c r="AA11" s="48">
        <v>18.098116798989857</v>
      </c>
      <c r="AB11" s="48">
        <v>16.852836000000011</v>
      </c>
      <c r="AC11" s="48">
        <v>17.221204</v>
      </c>
      <c r="AD11" s="48">
        <v>17.221204</v>
      </c>
      <c r="AE11" s="48">
        <v>17.967188312823751</v>
      </c>
      <c r="AF11" s="48">
        <v>18.832385392170391</v>
      </c>
      <c r="AG11" s="48">
        <v>16.852836000000011</v>
      </c>
      <c r="AH11" s="58">
        <v>18.601237373511211</v>
      </c>
      <c r="AJ11" s="68">
        <f>VLOOKUP(C11,'[1]Base 2018'!$D:$E,2,0)</f>
        <v>7896251803773</v>
      </c>
    </row>
    <row r="12" spans="1:36" s="68" customFormat="1" x14ac:dyDescent="0.2">
      <c r="A12" s="91"/>
      <c r="B12" s="51">
        <v>7896251803766</v>
      </c>
      <c r="C12" s="52">
        <v>660254</v>
      </c>
      <c r="D12" s="52" t="s">
        <v>83</v>
      </c>
      <c r="E12" s="52" t="s">
        <v>84</v>
      </c>
      <c r="F12" s="52">
        <v>60</v>
      </c>
      <c r="G12" s="52">
        <v>34011190</v>
      </c>
      <c r="H12" s="52" t="s">
        <v>216</v>
      </c>
      <c r="I12" s="159">
        <v>34.534500000000001</v>
      </c>
      <c r="J12" s="160">
        <v>20.794967741935473</v>
      </c>
      <c r="K12" s="50">
        <v>20.794967741935473</v>
      </c>
      <c r="L12" s="50">
        <v>20.794967741935473</v>
      </c>
      <c r="M12" s="50">
        <v>20.423629032258052</v>
      </c>
      <c r="N12" s="50">
        <v>20.794967741935473</v>
      </c>
      <c r="O12" s="50">
        <v>20.794967741935473</v>
      </c>
      <c r="P12" s="50">
        <v>20.794967741935473</v>
      </c>
      <c r="Q12" s="50">
        <v>20.794967741935473</v>
      </c>
      <c r="R12" s="50">
        <v>20.423629032258052</v>
      </c>
      <c r="S12" s="50">
        <v>22.48746817085312</v>
      </c>
      <c r="T12" s="50">
        <v>20.794967741935473</v>
      </c>
      <c r="U12" s="50">
        <v>20.794967741935473</v>
      </c>
      <c r="V12" s="50">
        <v>20.794967741935473</v>
      </c>
      <c r="W12" s="50">
        <v>20.423629032258052</v>
      </c>
      <c r="X12" s="50">
        <v>21.278464505753487</v>
      </c>
      <c r="Y12" s="50">
        <v>20.423629032258052</v>
      </c>
      <c r="Z12" s="50">
        <v>22.675008445945945</v>
      </c>
      <c r="AA12" s="50">
        <v>20.799187500000006</v>
      </c>
      <c r="AB12" s="50">
        <v>20.423629032258052</v>
      </c>
      <c r="AC12" s="50">
        <v>20.794967741935473</v>
      </c>
      <c r="AD12" s="50">
        <v>20.794967741935473</v>
      </c>
      <c r="AE12" s="50">
        <v>21.909554442366385</v>
      </c>
      <c r="AF12" s="50">
        <v>22.995926619922635</v>
      </c>
      <c r="AG12" s="50">
        <v>20.423629032258052</v>
      </c>
      <c r="AH12" s="54">
        <v>22.344859036084781</v>
      </c>
      <c r="AJ12" s="68">
        <f>VLOOKUP(C12,'[1]Base 2018'!$D:$E,2,0)</f>
        <v>7896251803766</v>
      </c>
    </row>
    <row r="13" spans="1:36" s="68" customFormat="1" x14ac:dyDescent="0.2">
      <c r="B13" s="66"/>
      <c r="C13" s="66"/>
      <c r="D13" s="66"/>
      <c r="E13" s="66"/>
      <c r="F13" s="66"/>
      <c r="G13" s="67"/>
      <c r="H13" s="67"/>
      <c r="I13" s="67"/>
    </row>
    <row r="14" spans="1:36" s="68" customFormat="1" ht="12.75" x14ac:dyDescent="0.2">
      <c r="B14" s="69" t="s">
        <v>116</v>
      </c>
      <c r="C14" s="69"/>
      <c r="D14" s="69"/>
      <c r="E14" s="69"/>
      <c r="F14" s="69"/>
      <c r="G14" s="67"/>
      <c r="H14" s="67"/>
      <c r="I14" s="67"/>
    </row>
    <row r="15" spans="1:36" s="68" customFormat="1" x14ac:dyDescent="0.2">
      <c r="A15" s="91"/>
      <c r="B15" s="59">
        <v>7896251802301</v>
      </c>
      <c r="C15" s="60">
        <v>660110</v>
      </c>
      <c r="D15" s="60" t="s">
        <v>86</v>
      </c>
      <c r="E15" s="60" t="s">
        <v>87</v>
      </c>
      <c r="F15" s="60">
        <v>20</v>
      </c>
      <c r="G15" s="60">
        <v>34013000</v>
      </c>
      <c r="H15" s="60" t="s">
        <v>216</v>
      </c>
      <c r="I15" s="61">
        <v>56.9</v>
      </c>
      <c r="J15" s="49">
        <v>33.120895522388054</v>
      </c>
      <c r="K15" s="49">
        <v>33.120895522388054</v>
      </c>
      <c r="L15" s="49">
        <v>33.120895522388054</v>
      </c>
      <c r="M15" s="49">
        <v>32.441492537313458</v>
      </c>
      <c r="N15" s="49">
        <v>32.441492537313437</v>
      </c>
      <c r="O15" s="49">
        <v>33.120895522388054</v>
      </c>
      <c r="P15" s="49">
        <v>33.120895522388054</v>
      </c>
      <c r="Q15" s="49">
        <v>33.120895522388054</v>
      </c>
      <c r="R15" s="49">
        <v>32.441492537313458</v>
      </c>
      <c r="S15" s="49">
        <v>35.004297827658419</v>
      </c>
      <c r="T15" s="49">
        <v>33.120895522388054</v>
      </c>
      <c r="U15" s="49">
        <v>33.120895522388054</v>
      </c>
      <c r="V15" s="49">
        <v>33.120895522388054</v>
      </c>
      <c r="W15" s="49">
        <v>32.441492537313458</v>
      </c>
      <c r="X15" s="49">
        <v>32.968938651703318</v>
      </c>
      <c r="Y15" s="49">
        <v>32.441492537313458</v>
      </c>
      <c r="Z15" s="49">
        <v>35.406174989790507</v>
      </c>
      <c r="AA15" s="49">
        <v>34.431370563981787</v>
      </c>
      <c r="AB15" s="49">
        <v>32.441492537313458</v>
      </c>
      <c r="AC15" s="49">
        <v>33.120895522388054</v>
      </c>
      <c r="AD15" s="49">
        <v>33.120895522388054</v>
      </c>
      <c r="AE15" s="49">
        <v>34.171914198224222</v>
      </c>
      <c r="AF15" s="49">
        <v>35.854167219940464</v>
      </c>
      <c r="AG15" s="49">
        <v>32.441492537313458</v>
      </c>
      <c r="AH15" s="62">
        <v>35.406067110333801</v>
      </c>
      <c r="AJ15" s="68">
        <f>VLOOKUP(C15,'[1]Base 2018'!$D:$E,2,0)</f>
        <v>7896251802301</v>
      </c>
    </row>
    <row r="16" spans="1:36" s="68" customFormat="1" x14ac:dyDescent="0.2">
      <c r="A16" s="91"/>
      <c r="B16" s="59">
        <v>7896251802301</v>
      </c>
      <c r="C16" s="60">
        <v>660375</v>
      </c>
      <c r="D16" s="60" t="s">
        <v>86</v>
      </c>
      <c r="E16" s="60" t="s">
        <v>87</v>
      </c>
      <c r="F16" s="60">
        <v>30</v>
      </c>
      <c r="G16" s="60">
        <v>34013000</v>
      </c>
      <c r="H16" s="60" t="s">
        <v>217</v>
      </c>
      <c r="I16" s="61">
        <v>56.9</v>
      </c>
      <c r="J16" s="49">
        <v>27.97</v>
      </c>
      <c r="K16" s="49">
        <v>27.97</v>
      </c>
      <c r="L16" s="49">
        <v>27.97</v>
      </c>
      <c r="M16" s="49">
        <v>27.49</v>
      </c>
      <c r="N16" s="49">
        <v>27.49</v>
      </c>
      <c r="O16" s="49">
        <v>27.97</v>
      </c>
      <c r="P16" s="49">
        <v>27.97</v>
      </c>
      <c r="Q16" s="49">
        <v>27.97</v>
      </c>
      <c r="R16" s="49">
        <v>27.49</v>
      </c>
      <c r="S16" s="49">
        <v>23.03</v>
      </c>
      <c r="T16" s="49">
        <v>27.97</v>
      </c>
      <c r="U16" s="49">
        <v>27.97</v>
      </c>
      <c r="V16" s="49">
        <v>27.97</v>
      </c>
      <c r="W16" s="49">
        <v>27.49</v>
      </c>
      <c r="X16" s="49">
        <v>23.67</v>
      </c>
      <c r="Y16" s="49">
        <v>27.97</v>
      </c>
      <c r="Z16" s="49">
        <v>24.14</v>
      </c>
      <c r="AA16" s="49">
        <v>24.24</v>
      </c>
      <c r="AB16" s="49">
        <v>27.49</v>
      </c>
      <c r="AC16" s="49">
        <v>27.97</v>
      </c>
      <c r="AD16" s="49">
        <v>27.97</v>
      </c>
      <c r="AE16" s="49">
        <v>23.55</v>
      </c>
      <c r="AF16" s="49">
        <v>23.15</v>
      </c>
      <c r="AG16" s="49">
        <v>27.49</v>
      </c>
      <c r="AH16" s="62">
        <v>26.05</v>
      </c>
      <c r="AJ16" s="68">
        <f>VLOOKUP(C16,'[1]Base 2018'!$D:$E,2,0)</f>
        <v>7896251802301</v>
      </c>
    </row>
    <row r="17" spans="1:36" s="68" customFormat="1" x14ac:dyDescent="0.2">
      <c r="A17" s="91"/>
      <c r="B17" s="59">
        <v>7896251803193</v>
      </c>
      <c r="C17" s="60">
        <v>660230</v>
      </c>
      <c r="D17" s="60" t="s">
        <v>88</v>
      </c>
      <c r="E17" s="60" t="s">
        <v>89</v>
      </c>
      <c r="F17" s="60">
        <v>24</v>
      </c>
      <c r="G17" s="60">
        <v>34013000</v>
      </c>
      <c r="H17" s="60" t="s">
        <v>217</v>
      </c>
      <c r="I17" s="61">
        <v>79.900000000000006</v>
      </c>
      <c r="J17" s="49">
        <v>44.900576368876074</v>
      </c>
      <c r="K17" s="49">
        <v>44.900576368876074</v>
      </c>
      <c r="L17" s="49">
        <v>44.900576368876074</v>
      </c>
      <c r="M17" s="49">
        <v>43.97953890489913</v>
      </c>
      <c r="N17" s="49">
        <v>43.97953890489913</v>
      </c>
      <c r="O17" s="49">
        <v>44.900576368876074</v>
      </c>
      <c r="P17" s="49">
        <v>44.900576368876102</v>
      </c>
      <c r="Q17" s="49">
        <v>44.900576368876102</v>
      </c>
      <c r="R17" s="49">
        <v>43.979538904899137</v>
      </c>
      <c r="S17" s="49">
        <v>44.734899254563814</v>
      </c>
      <c r="T17" s="49">
        <v>44.900576368876074</v>
      </c>
      <c r="U17" s="49">
        <v>44.900576368876074</v>
      </c>
      <c r="V17" s="49">
        <v>44.900576368876074</v>
      </c>
      <c r="W17" s="49">
        <v>43.979538904899137</v>
      </c>
      <c r="X17" s="49">
        <v>44.734899254563814</v>
      </c>
      <c r="Y17" s="49">
        <v>43.979538904899137</v>
      </c>
      <c r="Z17" s="49">
        <v>45.244618108784984</v>
      </c>
      <c r="AA17" s="49">
        <v>43.91</v>
      </c>
      <c r="AB17" s="49">
        <v>43.979538904899137</v>
      </c>
      <c r="AC17" s="49">
        <v>44.900576368876074</v>
      </c>
      <c r="AD17" s="49">
        <v>44.900576368876074</v>
      </c>
      <c r="AE17" s="49">
        <v>43.687598648812738</v>
      </c>
      <c r="AF17" s="49">
        <v>45.81310150448067</v>
      </c>
      <c r="AG17" s="49">
        <v>43.979538904899137</v>
      </c>
      <c r="AH17" s="62">
        <v>49.717834132085613</v>
      </c>
      <c r="AJ17" s="68">
        <f>VLOOKUP(C17,'[1]Base 2018'!$D:$E,2,0)</f>
        <v>7896251803193</v>
      </c>
    </row>
    <row r="18" spans="1:36" s="68" customFormat="1" x14ac:dyDescent="0.2">
      <c r="A18" s="91"/>
      <c r="B18" s="59">
        <v>7896251804183</v>
      </c>
      <c r="C18" s="60">
        <v>660365</v>
      </c>
      <c r="D18" s="60" t="s">
        <v>90</v>
      </c>
      <c r="E18" s="60" t="s">
        <v>91</v>
      </c>
      <c r="F18" s="60">
        <v>40</v>
      </c>
      <c r="G18" s="60">
        <v>33049910</v>
      </c>
      <c r="H18" s="60" t="s">
        <v>217</v>
      </c>
      <c r="I18" s="61">
        <v>59.9</v>
      </c>
      <c r="J18" s="49">
        <v>29.450100000000003</v>
      </c>
      <c r="K18" s="49">
        <v>29.450100000000003</v>
      </c>
      <c r="L18" s="49">
        <v>29.450100000000003</v>
      </c>
      <c r="M18" s="49">
        <v>27.919491525423727</v>
      </c>
      <c r="N18" s="49">
        <v>28.93</v>
      </c>
      <c r="O18" s="49">
        <v>29.450100000000003</v>
      </c>
      <c r="P18" s="49">
        <v>29.442372881355936</v>
      </c>
      <c r="Q18" s="49">
        <v>29.442372881355936</v>
      </c>
      <c r="R18" s="49">
        <v>28.934745762711881</v>
      </c>
      <c r="S18" s="49">
        <v>24.25</v>
      </c>
      <c r="T18" s="49">
        <v>29.450100000000003</v>
      </c>
      <c r="U18" s="49">
        <v>29.450100000000003</v>
      </c>
      <c r="V18" s="49">
        <v>29.450100000000003</v>
      </c>
      <c r="W18" s="49">
        <v>28.934745762711881</v>
      </c>
      <c r="X18" s="49">
        <v>24.92</v>
      </c>
      <c r="Y18" s="49">
        <v>28.934745762711881</v>
      </c>
      <c r="Z18" s="49">
        <v>25.42</v>
      </c>
      <c r="AA18" s="49">
        <v>25.52</v>
      </c>
      <c r="AB18" s="49">
        <v>28.934745762711881</v>
      </c>
      <c r="AC18" s="49">
        <v>29.450100000000003</v>
      </c>
      <c r="AD18" s="49">
        <v>29.450100000000003</v>
      </c>
      <c r="AE18" s="49">
        <v>24.8</v>
      </c>
      <c r="AF18" s="49">
        <v>24.37</v>
      </c>
      <c r="AG18" s="49">
        <v>28.934745762711881</v>
      </c>
      <c r="AH18" s="62">
        <v>27.42</v>
      </c>
      <c r="AJ18" s="68">
        <f>VLOOKUP(C18,'[1]Base 2018'!$D:$E,2,0)</f>
        <v>7896251804183</v>
      </c>
    </row>
    <row r="19" spans="1:36" s="68" customFormat="1" x14ac:dyDescent="0.2">
      <c r="A19" s="91"/>
      <c r="B19" s="106">
        <v>7896251804763</v>
      </c>
      <c r="C19" s="107">
        <v>660363</v>
      </c>
      <c r="D19" s="107" t="s">
        <v>278</v>
      </c>
      <c r="E19" s="107" t="s">
        <v>287</v>
      </c>
      <c r="F19" s="107">
        <v>6</v>
      </c>
      <c r="G19" s="107">
        <v>33049910</v>
      </c>
      <c r="H19" s="107" t="s">
        <v>217</v>
      </c>
      <c r="I19" s="104">
        <v>82.9</v>
      </c>
      <c r="J19" s="49">
        <v>40.747514944467895</v>
      </c>
      <c r="K19" s="105">
        <v>40.747514944467895</v>
      </c>
      <c r="L19" s="105">
        <v>40.747514944467895</v>
      </c>
      <c r="M19" s="105">
        <v>38.64013671875</v>
      </c>
      <c r="N19" s="105">
        <v>40.04443359375</v>
      </c>
      <c r="O19" s="105">
        <v>40.747514944467895</v>
      </c>
      <c r="P19" s="105">
        <v>40.747457627118649</v>
      </c>
      <c r="Q19" s="105">
        <v>40.747457627118635</v>
      </c>
      <c r="R19" s="105">
        <v>40.04497158335635</v>
      </c>
      <c r="S19" s="105">
        <v>33.554443359375</v>
      </c>
      <c r="T19" s="105">
        <v>40.747514944467895</v>
      </c>
      <c r="U19" s="105">
        <v>40.747514944467895</v>
      </c>
      <c r="V19" s="105">
        <v>40.747514944467895</v>
      </c>
      <c r="W19" s="105">
        <v>40.04497158335635</v>
      </c>
      <c r="X19" s="105">
        <v>34.482177734375</v>
      </c>
      <c r="Y19" s="105">
        <v>40.04497158335635</v>
      </c>
      <c r="Z19" s="105">
        <v>35.177490234375</v>
      </c>
      <c r="AA19" s="105">
        <v>35.322265625</v>
      </c>
      <c r="AB19" s="105">
        <v>40.04497158335635</v>
      </c>
      <c r="AC19" s="105">
        <v>40.747514944467895</v>
      </c>
      <c r="AD19" s="105">
        <v>40.747514944467895</v>
      </c>
      <c r="AE19" s="105">
        <v>34.3175048828125</v>
      </c>
      <c r="AF19" s="105">
        <v>33.7227783203125</v>
      </c>
      <c r="AG19" s="105">
        <v>40.04497158335635</v>
      </c>
      <c r="AH19" s="108">
        <v>37.94580078125</v>
      </c>
      <c r="AJ19" s="68">
        <f>VLOOKUP(C19,'[1]Base 2018'!$D:$E,2,0)</f>
        <v>7896251804763</v>
      </c>
    </row>
    <row r="20" spans="1:36" s="68" customFormat="1" x14ac:dyDescent="0.2">
      <c r="A20" s="91"/>
      <c r="B20" s="106">
        <v>7896251804756</v>
      </c>
      <c r="C20" s="107">
        <v>660362</v>
      </c>
      <c r="D20" s="107" t="s">
        <v>279</v>
      </c>
      <c r="E20" s="107" t="s">
        <v>288</v>
      </c>
      <c r="F20" s="107">
        <v>6</v>
      </c>
      <c r="G20" s="107">
        <v>33049910</v>
      </c>
      <c r="H20" s="107" t="s">
        <v>217</v>
      </c>
      <c r="I20" s="104">
        <v>61.9</v>
      </c>
      <c r="J20" s="105">
        <v>30.425466526689551</v>
      </c>
      <c r="K20" s="105">
        <v>30.425466526689551</v>
      </c>
      <c r="L20" s="105">
        <v>30.425466526689551</v>
      </c>
      <c r="M20" s="105">
        <v>28.8516845703125</v>
      </c>
      <c r="N20" s="105">
        <v>29.9002685546875</v>
      </c>
      <c r="O20" s="105">
        <v>30.425466526689551</v>
      </c>
      <c r="P20" s="105">
        <v>30.425423728813563</v>
      </c>
      <c r="Q20" s="105">
        <v>30.425423728813556</v>
      </c>
      <c r="R20" s="105">
        <v>29.900889517608658</v>
      </c>
      <c r="S20" s="105">
        <v>25.0548095703125</v>
      </c>
      <c r="T20" s="105">
        <v>30.425466526689551</v>
      </c>
      <c r="U20" s="105">
        <v>30.425466526689551</v>
      </c>
      <c r="V20" s="105">
        <v>30.425466526689551</v>
      </c>
      <c r="W20" s="105">
        <v>29.900889517608658</v>
      </c>
      <c r="X20" s="105">
        <v>25.747802734375</v>
      </c>
      <c r="Y20" s="105">
        <v>29.900889517608658</v>
      </c>
      <c r="Z20" s="105">
        <v>26.266357421875</v>
      </c>
      <c r="AA20" s="105">
        <v>26.3746337890625</v>
      </c>
      <c r="AB20" s="105">
        <v>29.900889517608658</v>
      </c>
      <c r="AC20" s="105">
        <v>30.425466526689551</v>
      </c>
      <c r="AD20" s="105">
        <v>30.425466526689551</v>
      </c>
      <c r="AE20" s="105">
        <v>25.62451171875</v>
      </c>
      <c r="AF20" s="105">
        <v>25.180419921875</v>
      </c>
      <c r="AG20" s="105">
        <v>29.900889517608658</v>
      </c>
      <c r="AH20" s="108">
        <v>28.3338623046875</v>
      </c>
      <c r="AJ20" s="68">
        <f>VLOOKUP(C20,'[1]Base 2018'!$D:$E,2,0)</f>
        <v>7896251804756</v>
      </c>
    </row>
    <row r="21" spans="1:36" s="68" customFormat="1" x14ac:dyDescent="0.2">
      <c r="A21" s="91"/>
      <c r="B21" s="106">
        <v>7896251804718</v>
      </c>
      <c r="C21" s="107">
        <v>660355</v>
      </c>
      <c r="D21" s="107" t="s">
        <v>243</v>
      </c>
      <c r="E21" s="107" t="s">
        <v>92</v>
      </c>
      <c r="F21" s="107">
        <v>24</v>
      </c>
      <c r="G21" s="107">
        <v>33049910</v>
      </c>
      <c r="H21" s="107" t="s">
        <v>216</v>
      </c>
      <c r="I21" s="104">
        <v>145.9</v>
      </c>
      <c r="J21" s="105">
        <v>73.584347826086912</v>
      </c>
      <c r="K21" s="105">
        <v>73.584347826086912</v>
      </c>
      <c r="L21" s="105">
        <v>73.584347826086912</v>
      </c>
      <c r="M21" s="105">
        <v>69.778260869565216</v>
      </c>
      <c r="N21" s="105">
        <v>72.315652173913051</v>
      </c>
      <c r="O21" s="105">
        <v>73.584347826086912</v>
      </c>
      <c r="P21" s="105">
        <v>73.584347826086969</v>
      </c>
      <c r="Q21" s="105">
        <v>73.584347826086898</v>
      </c>
      <c r="R21" s="105">
        <v>72.315652173913037</v>
      </c>
      <c r="S21" s="105">
        <v>63.73648934954965</v>
      </c>
      <c r="T21" s="105">
        <v>73.584347826086912</v>
      </c>
      <c r="U21" s="105">
        <v>73.584347826086912</v>
      </c>
      <c r="V21" s="105">
        <v>73.584347826086912</v>
      </c>
      <c r="W21" s="105">
        <v>72.315652173913037</v>
      </c>
      <c r="X21" s="105">
        <v>62.400383212771459</v>
      </c>
      <c r="Y21" s="105">
        <v>72.315652173913037</v>
      </c>
      <c r="Z21" s="105">
        <v>66.783317505926149</v>
      </c>
      <c r="AA21" s="105">
        <v>67.055826799294309</v>
      </c>
      <c r="AB21" s="105">
        <v>72.315652173913037</v>
      </c>
      <c r="AC21" s="105">
        <v>73.584347826086912</v>
      </c>
      <c r="AD21" s="105">
        <v>73.584347826086912</v>
      </c>
      <c r="AE21" s="105">
        <v>65.169414869477734</v>
      </c>
      <c r="AF21" s="105">
        <v>64.051777601457744</v>
      </c>
      <c r="AG21" s="105">
        <v>72.315652173913037</v>
      </c>
      <c r="AH21" s="108">
        <v>66.783317505926149</v>
      </c>
      <c r="AJ21" s="68">
        <f>VLOOKUP(C21,'[1]Base 2018'!$D:$E,2,0)</f>
        <v>7896251804718</v>
      </c>
    </row>
    <row r="22" spans="1:36" s="68" customFormat="1" x14ac:dyDescent="0.2">
      <c r="A22" s="91"/>
      <c r="B22" s="106">
        <v>7896251804831</v>
      </c>
      <c r="C22" s="107">
        <v>660371</v>
      </c>
      <c r="D22" s="107" t="s">
        <v>302</v>
      </c>
      <c r="E22" s="107" t="s">
        <v>295</v>
      </c>
      <c r="F22" s="107">
        <v>6</v>
      </c>
      <c r="G22" s="107">
        <v>33049910</v>
      </c>
      <c r="H22" s="107" t="s">
        <v>217</v>
      </c>
      <c r="I22" s="104">
        <v>174.9</v>
      </c>
      <c r="J22" s="105">
        <v>85.967917536639703</v>
      </c>
      <c r="K22" s="105">
        <v>85.967917536639703</v>
      </c>
      <c r="L22" s="105">
        <v>85.967917536639703</v>
      </c>
      <c r="M22" s="105">
        <v>81.521186440678036</v>
      </c>
      <c r="N22" s="105">
        <v>84.485593220338984</v>
      </c>
      <c r="O22" s="105">
        <v>85.967917536639703</v>
      </c>
      <c r="P22" s="105">
        <v>85.967796610169501</v>
      </c>
      <c r="Q22" s="105">
        <v>85.967796610169572</v>
      </c>
      <c r="R22" s="105">
        <v>84.485712061870032</v>
      </c>
      <c r="S22" s="105">
        <v>70.79323601027707</v>
      </c>
      <c r="T22" s="105">
        <v>85.967917536639703</v>
      </c>
      <c r="U22" s="105">
        <v>85.967917536639703</v>
      </c>
      <c r="V22" s="105">
        <v>85.967917536639703</v>
      </c>
      <c r="W22" s="105">
        <v>84.485712061870032</v>
      </c>
      <c r="X22" s="105">
        <v>72.750334218945383</v>
      </c>
      <c r="Y22" s="105">
        <v>85.967917536639703</v>
      </c>
      <c r="Z22" s="105">
        <v>74.216651517813247</v>
      </c>
      <c r="AA22" s="105">
        <v>74.522563040321927</v>
      </c>
      <c r="AB22" s="105">
        <v>84.485712061870032</v>
      </c>
      <c r="AC22" s="105">
        <v>85.967917536639703</v>
      </c>
      <c r="AD22" s="105">
        <v>85.967917536639703</v>
      </c>
      <c r="AE22" s="105">
        <v>72.403439615713538</v>
      </c>
      <c r="AF22" s="105">
        <v>71.148463941681825</v>
      </c>
      <c r="AG22" s="105">
        <v>84.485712061870032</v>
      </c>
      <c r="AH22" s="108">
        <v>80.057588977289086</v>
      </c>
      <c r="AJ22" s="68">
        <f>VLOOKUP(C22,'[1]Base 2018'!$D:$E,2,0)</f>
        <v>7896251804831</v>
      </c>
    </row>
    <row r="23" spans="1:36" s="68" customFormat="1" x14ac:dyDescent="0.2">
      <c r="A23" s="91"/>
      <c r="B23" s="106">
        <v>7896251804817</v>
      </c>
      <c r="C23" s="107">
        <v>660369</v>
      </c>
      <c r="D23" s="107" t="s">
        <v>302</v>
      </c>
      <c r="E23" s="107" t="s">
        <v>296</v>
      </c>
      <c r="F23" s="107">
        <v>32</v>
      </c>
      <c r="G23" s="107">
        <v>33049910</v>
      </c>
      <c r="H23" s="107" t="s">
        <v>217</v>
      </c>
      <c r="I23" s="104">
        <v>134.9</v>
      </c>
      <c r="J23" s="105">
        <v>66.306872931347584</v>
      </c>
      <c r="K23" s="105">
        <v>66.306872931347584</v>
      </c>
      <c r="L23" s="105">
        <v>66.306872931347584</v>
      </c>
      <c r="M23" s="105">
        <v>62.877118644067785</v>
      </c>
      <c r="N23" s="105">
        <v>65.163559322033905</v>
      </c>
      <c r="O23" s="105">
        <v>66.306872931347584</v>
      </c>
      <c r="P23" s="105">
        <v>66.306779661016947</v>
      </c>
      <c r="Q23" s="105">
        <v>66.306779661016918</v>
      </c>
      <c r="R23" s="105">
        <v>65.163650984255398</v>
      </c>
      <c r="S23" s="105">
        <v>54.602673172020403</v>
      </c>
      <c r="T23" s="105">
        <v>66.306872931347584</v>
      </c>
      <c r="U23" s="105">
        <v>66.306872931347584</v>
      </c>
      <c r="V23" s="105">
        <v>66.306872931347584</v>
      </c>
      <c r="W23" s="105">
        <v>65.163650984255398</v>
      </c>
      <c r="X23" s="105">
        <v>56.112178880135701</v>
      </c>
      <c r="Y23" s="105">
        <v>66.306872931347584</v>
      </c>
      <c r="Z23" s="105">
        <v>57.243146310766214</v>
      </c>
      <c r="AA23" s="105">
        <v>57.479095220923</v>
      </c>
      <c r="AB23" s="105">
        <v>65.163650984255398</v>
      </c>
      <c r="AC23" s="105">
        <v>66.306872931347584</v>
      </c>
      <c r="AD23" s="105">
        <v>66.306872931347584</v>
      </c>
      <c r="AE23" s="105">
        <v>55.844619806516583</v>
      </c>
      <c r="AF23" s="105">
        <v>54.876659724030176</v>
      </c>
      <c r="AG23" s="105">
        <v>65.163650984255398</v>
      </c>
      <c r="AH23" s="108">
        <v>61.748249016788442</v>
      </c>
      <c r="AJ23" s="68">
        <f>VLOOKUP(C23,'[1]Base 2018'!$D:$E,2,0)</f>
        <v>7896251804817</v>
      </c>
    </row>
    <row r="24" spans="1:36" s="68" customFormat="1" x14ac:dyDescent="0.2">
      <c r="A24" s="91"/>
      <c r="B24" s="106">
        <v>7896251804909</v>
      </c>
      <c r="C24" s="107">
        <v>660376</v>
      </c>
      <c r="D24" s="107" t="s">
        <v>302</v>
      </c>
      <c r="E24" s="107" t="s">
        <v>299</v>
      </c>
      <c r="F24" s="107">
        <v>48</v>
      </c>
      <c r="G24" s="107">
        <v>33049910</v>
      </c>
      <c r="H24" s="107" t="s">
        <v>217</v>
      </c>
      <c r="I24" s="104">
        <v>94.9</v>
      </c>
      <c r="J24" s="105">
        <v>46.645828326055486</v>
      </c>
      <c r="K24" s="105">
        <v>46.645828326055486</v>
      </c>
      <c r="L24" s="105">
        <v>46.645828326055486</v>
      </c>
      <c r="M24" s="105">
        <v>44.233050847457662</v>
      </c>
      <c r="N24" s="105">
        <v>45.841525423728832</v>
      </c>
      <c r="O24" s="105">
        <v>46.645828326055486</v>
      </c>
      <c r="P24" s="105">
        <v>46.6457627118644</v>
      </c>
      <c r="Q24" s="105">
        <v>46.6457627118644</v>
      </c>
      <c r="R24" s="105">
        <v>45.841589906640735</v>
      </c>
      <c r="S24" s="105">
        <v>38.412110333763799</v>
      </c>
      <c r="T24" s="105">
        <v>46.645828326055486</v>
      </c>
      <c r="U24" s="105">
        <v>46.645828326055486</v>
      </c>
      <c r="V24" s="105">
        <v>46.645828326055486</v>
      </c>
      <c r="W24" s="105">
        <v>45.841589906640735</v>
      </c>
      <c r="X24" s="105">
        <v>39.474023541325984</v>
      </c>
      <c r="Y24" s="105">
        <v>46.645828326055486</v>
      </c>
      <c r="Z24" s="105">
        <v>40.269641103719152</v>
      </c>
      <c r="AA24" s="105">
        <v>40.435627401524059</v>
      </c>
      <c r="AB24" s="105">
        <v>45.841589906640735</v>
      </c>
      <c r="AC24" s="105">
        <v>46.645828326055486</v>
      </c>
      <c r="AD24" s="105">
        <v>46.645828326055486</v>
      </c>
      <c r="AE24" s="105">
        <v>39.285799997319742</v>
      </c>
      <c r="AF24" s="105">
        <v>38.604855506378591</v>
      </c>
      <c r="AG24" s="105">
        <v>45.841589906640735</v>
      </c>
      <c r="AH24" s="108">
        <v>43.438909056287798</v>
      </c>
      <c r="AJ24" s="68">
        <f>VLOOKUP(C24,'[1]Base 2018'!$D:$E,2,0)</f>
        <v>7896251804909</v>
      </c>
    </row>
    <row r="25" spans="1:36" s="68" customFormat="1" x14ac:dyDescent="0.2">
      <c r="A25" s="91"/>
      <c r="B25" s="106">
        <v>7896251804824</v>
      </c>
      <c r="C25" s="107">
        <v>660370</v>
      </c>
      <c r="D25" s="107" t="s">
        <v>300</v>
      </c>
      <c r="E25" s="107" t="s">
        <v>295</v>
      </c>
      <c r="F25" s="107">
        <v>6</v>
      </c>
      <c r="G25" s="107">
        <v>33049910</v>
      </c>
      <c r="H25" s="107" t="s">
        <v>217</v>
      </c>
      <c r="I25" s="104">
        <v>99.9</v>
      </c>
      <c r="J25" s="105">
        <v>49.103458901716991</v>
      </c>
      <c r="K25" s="105">
        <v>49.103458901716991</v>
      </c>
      <c r="L25" s="105">
        <v>49.103458901716991</v>
      </c>
      <c r="M25" s="105">
        <v>46.56355932203391</v>
      </c>
      <c r="N25" s="105">
        <v>48.26</v>
      </c>
      <c r="O25" s="105">
        <v>49.103458901716991</v>
      </c>
      <c r="P25" s="105">
        <v>49.103389830508476</v>
      </c>
      <c r="Q25" s="105">
        <v>49.103389830508483</v>
      </c>
      <c r="R25" s="105">
        <v>48.256847541342559</v>
      </c>
      <c r="S25" s="105">
        <v>40.44</v>
      </c>
      <c r="T25" s="105">
        <v>49.103458901716991</v>
      </c>
      <c r="U25" s="105">
        <v>49.103458901716991</v>
      </c>
      <c r="V25" s="105">
        <v>49.103458901716991</v>
      </c>
      <c r="W25" s="105">
        <v>48.256847541342559</v>
      </c>
      <c r="X25" s="105">
        <v>41.55</v>
      </c>
      <c r="Y25" s="105">
        <v>49.103458901716991</v>
      </c>
      <c r="Z25" s="105">
        <v>42.39</v>
      </c>
      <c r="AA25" s="105">
        <v>42.57</v>
      </c>
      <c r="AB25" s="105">
        <v>48.256847541342559</v>
      </c>
      <c r="AC25" s="105">
        <v>49.103458901716991</v>
      </c>
      <c r="AD25" s="105">
        <v>49.103458901716991</v>
      </c>
      <c r="AE25" s="105">
        <v>41.36</v>
      </c>
      <c r="AF25" s="105">
        <v>40.64</v>
      </c>
      <c r="AG25" s="105">
        <v>48.256847541342559</v>
      </c>
      <c r="AH25" s="108">
        <v>45.73</v>
      </c>
      <c r="AJ25" s="68">
        <f>VLOOKUP(C25,'[1]Base 2018'!$D:$E,2,0)</f>
        <v>7896251804824</v>
      </c>
    </row>
    <row r="26" spans="1:36" s="68" customFormat="1" x14ac:dyDescent="0.2">
      <c r="A26" s="91"/>
      <c r="B26" s="106">
        <v>7896251804862</v>
      </c>
      <c r="C26" s="107">
        <v>660374</v>
      </c>
      <c r="D26" s="107" t="s">
        <v>300</v>
      </c>
      <c r="E26" s="107" t="s">
        <v>296</v>
      </c>
      <c r="F26" s="107">
        <v>32</v>
      </c>
      <c r="G26" s="107">
        <v>33049910</v>
      </c>
      <c r="H26" s="107" t="s">
        <v>217</v>
      </c>
      <c r="I26" s="104">
        <v>69.900000000000006</v>
      </c>
      <c r="J26" s="105">
        <v>34.35767544774793</v>
      </c>
      <c r="K26" s="105">
        <v>34.35767544774793</v>
      </c>
      <c r="L26" s="105">
        <v>34.35767544774793</v>
      </c>
      <c r="M26" s="105">
        <v>32.580508474576277</v>
      </c>
      <c r="N26" s="105">
        <v>33.770000000000003</v>
      </c>
      <c r="O26" s="105">
        <v>34.35767544774793</v>
      </c>
      <c r="P26" s="105">
        <v>34.357627118644068</v>
      </c>
      <c r="Q26" s="105">
        <v>34.357627118644061</v>
      </c>
      <c r="R26" s="105">
        <v>33.765301733131587</v>
      </c>
      <c r="S26" s="105">
        <v>28.29</v>
      </c>
      <c r="T26" s="105">
        <v>34.35767544774793</v>
      </c>
      <c r="U26" s="105">
        <v>34.35767544774793</v>
      </c>
      <c r="V26" s="105">
        <v>34.35767544774793</v>
      </c>
      <c r="W26" s="105">
        <v>33.765301733131587</v>
      </c>
      <c r="X26" s="105">
        <v>29.08</v>
      </c>
      <c r="Y26" s="105">
        <v>34.35767544774793</v>
      </c>
      <c r="Z26" s="105">
        <v>29.66</v>
      </c>
      <c r="AA26" s="105">
        <v>29.78</v>
      </c>
      <c r="AB26" s="105">
        <v>33.765301733131587</v>
      </c>
      <c r="AC26" s="105">
        <v>34.35767544774793</v>
      </c>
      <c r="AD26" s="105">
        <v>34.35767544774793</v>
      </c>
      <c r="AE26" s="105">
        <v>28.94</v>
      </c>
      <c r="AF26" s="105">
        <v>28.44</v>
      </c>
      <c r="AG26" s="105">
        <v>33.765301733131587</v>
      </c>
      <c r="AH26" s="108">
        <v>32</v>
      </c>
      <c r="AJ26" s="68">
        <f>VLOOKUP(C26,'[1]Base 2018'!$D:$E,2,0)</f>
        <v>7896251804862</v>
      </c>
    </row>
    <row r="27" spans="1:36" s="68" customFormat="1" x14ac:dyDescent="0.2">
      <c r="A27" s="91"/>
      <c r="B27" s="106">
        <v>7896251804855</v>
      </c>
      <c r="C27" s="107">
        <v>660373</v>
      </c>
      <c r="D27" s="107" t="s">
        <v>300</v>
      </c>
      <c r="E27" s="107" t="s">
        <v>299</v>
      </c>
      <c r="F27" s="107">
        <v>48</v>
      </c>
      <c r="G27" s="107">
        <v>33049910</v>
      </c>
      <c r="H27" s="107" t="s">
        <v>217</v>
      </c>
      <c r="I27" s="104">
        <v>44.9</v>
      </c>
      <c r="J27" s="105">
        <v>22.069522569440366</v>
      </c>
      <c r="K27" s="105">
        <v>22.069522569440366</v>
      </c>
      <c r="L27" s="105">
        <v>22.069522569440366</v>
      </c>
      <c r="M27" s="105">
        <v>20.927966101694931</v>
      </c>
      <c r="N27" s="105">
        <v>21.69</v>
      </c>
      <c r="O27" s="105">
        <v>22.069522569440366</v>
      </c>
      <c r="P27" s="105">
        <v>22.069491525423722</v>
      </c>
      <c r="Q27" s="105">
        <v>22.069491525423729</v>
      </c>
      <c r="R27" s="105">
        <v>21.689013559622431</v>
      </c>
      <c r="S27" s="105">
        <v>18.170000000000002</v>
      </c>
      <c r="T27" s="105">
        <v>22.069522569440366</v>
      </c>
      <c r="U27" s="105">
        <v>22.069522569440366</v>
      </c>
      <c r="V27" s="105">
        <v>22.069522569440366</v>
      </c>
      <c r="W27" s="105">
        <v>21.689013559622431</v>
      </c>
      <c r="X27" s="105">
        <v>18.68</v>
      </c>
      <c r="Y27" s="105">
        <v>22.069522569440366</v>
      </c>
      <c r="Z27" s="105">
        <v>19.05</v>
      </c>
      <c r="AA27" s="105">
        <v>19.13</v>
      </c>
      <c r="AB27" s="105">
        <v>21.689013559622431</v>
      </c>
      <c r="AC27" s="105">
        <v>22.069522569440366</v>
      </c>
      <c r="AD27" s="105">
        <v>22.069522569440366</v>
      </c>
      <c r="AE27" s="105">
        <v>18.59</v>
      </c>
      <c r="AF27" s="105">
        <v>18.27</v>
      </c>
      <c r="AG27" s="105">
        <v>21.689013559622431</v>
      </c>
      <c r="AH27" s="108">
        <v>20.55</v>
      </c>
      <c r="AJ27" s="68">
        <f>VLOOKUP(C27,'[1]Base 2018'!$D:$E,2,0)</f>
        <v>7856251804855</v>
      </c>
    </row>
    <row r="28" spans="1:36" s="68" customFormat="1" x14ac:dyDescent="0.2">
      <c r="A28" s="91"/>
      <c r="B28" s="106">
        <v>7896251804916</v>
      </c>
      <c r="C28" s="107">
        <v>660394</v>
      </c>
      <c r="D28" s="107" t="s">
        <v>301</v>
      </c>
      <c r="E28" s="107" t="s">
        <v>19</v>
      </c>
      <c r="F28" s="107">
        <v>50</v>
      </c>
      <c r="G28" s="107">
        <v>33049910</v>
      </c>
      <c r="H28" s="107" t="s">
        <v>217</v>
      </c>
      <c r="I28" s="104">
        <v>47.9</v>
      </c>
      <c r="J28" s="161">
        <v>23.54</v>
      </c>
      <c r="K28" s="161">
        <v>23.54</v>
      </c>
      <c r="L28" s="161">
        <v>23.54</v>
      </c>
      <c r="M28" s="161">
        <v>22.33</v>
      </c>
      <c r="N28" s="161">
        <v>23.14</v>
      </c>
      <c r="O28" s="161">
        <v>23.54</v>
      </c>
      <c r="P28" s="161">
        <v>23.54</v>
      </c>
      <c r="Q28" s="161">
        <v>23.54</v>
      </c>
      <c r="R28" s="161">
        <v>22.33</v>
      </c>
      <c r="S28" s="161">
        <v>19.39</v>
      </c>
      <c r="T28" s="161">
        <v>23.54</v>
      </c>
      <c r="U28" s="161">
        <v>23.54</v>
      </c>
      <c r="V28" s="161">
        <v>23.54</v>
      </c>
      <c r="W28" s="161">
        <v>22.33</v>
      </c>
      <c r="X28" s="161">
        <v>19.920000000000002</v>
      </c>
      <c r="Y28" s="161">
        <v>19.920000000000002</v>
      </c>
      <c r="Z28" s="161">
        <v>20.329999999999998</v>
      </c>
      <c r="AA28" s="161">
        <v>20.41</v>
      </c>
      <c r="AB28" s="161">
        <v>22.33</v>
      </c>
      <c r="AC28" s="161">
        <v>23.54</v>
      </c>
      <c r="AD28" s="161">
        <v>23.54</v>
      </c>
      <c r="AE28" s="161">
        <v>19.829999999999998</v>
      </c>
      <c r="AF28" s="161">
        <v>19.489999999999998</v>
      </c>
      <c r="AG28" s="161">
        <v>22.33</v>
      </c>
      <c r="AH28" s="162">
        <v>21.93</v>
      </c>
      <c r="AJ28" s="68">
        <f>VLOOKUP(C28,'[1]Base 2018'!$D:$E,2,0)</f>
        <v>7896251804916</v>
      </c>
    </row>
    <row r="29" spans="1:36" s="68" customFormat="1" x14ac:dyDescent="0.2">
      <c r="A29" s="91"/>
      <c r="B29" s="51">
        <v>7896251804848</v>
      </c>
      <c r="C29" s="52">
        <v>660372</v>
      </c>
      <c r="D29" s="52" t="s">
        <v>301</v>
      </c>
      <c r="E29" s="52" t="s">
        <v>299</v>
      </c>
      <c r="F29" s="52">
        <v>28</v>
      </c>
      <c r="G29" s="52">
        <v>33049910</v>
      </c>
      <c r="H29" s="52" t="s">
        <v>217</v>
      </c>
      <c r="I29" s="53">
        <v>94.9</v>
      </c>
      <c r="J29" s="50">
        <v>46.645828326055486</v>
      </c>
      <c r="K29" s="50">
        <v>46.645828326055486</v>
      </c>
      <c r="L29" s="50">
        <v>46.645828326055486</v>
      </c>
      <c r="M29" s="50">
        <v>44.233050847457662</v>
      </c>
      <c r="N29" s="50">
        <v>45.841525423728832</v>
      </c>
      <c r="O29" s="50">
        <v>46.645828326055486</v>
      </c>
      <c r="P29" s="50">
        <v>46.6457627118644</v>
      </c>
      <c r="Q29" s="50">
        <v>46.6457627118644</v>
      </c>
      <c r="R29" s="50">
        <v>45.841589906640735</v>
      </c>
      <c r="S29" s="50">
        <v>38.412110333763799</v>
      </c>
      <c r="T29" s="50">
        <v>46.645828326055486</v>
      </c>
      <c r="U29" s="50">
        <v>46.645828326055486</v>
      </c>
      <c r="V29" s="50">
        <v>46.645828326055486</v>
      </c>
      <c r="W29" s="50">
        <v>45.841589906640735</v>
      </c>
      <c r="X29" s="50">
        <v>39.474023541325984</v>
      </c>
      <c r="Y29" s="50">
        <v>46.645828326055486</v>
      </c>
      <c r="Z29" s="50">
        <v>40.269641103719152</v>
      </c>
      <c r="AA29" s="50">
        <v>40.435627401524059</v>
      </c>
      <c r="AB29" s="50">
        <v>45.841589906640735</v>
      </c>
      <c r="AC29" s="50">
        <v>46.645828326055486</v>
      </c>
      <c r="AD29" s="50">
        <v>46.645828326055486</v>
      </c>
      <c r="AE29" s="50">
        <v>39.285799997319742</v>
      </c>
      <c r="AF29" s="50">
        <v>38.604855506378591</v>
      </c>
      <c r="AG29" s="50">
        <v>45.841589906640735</v>
      </c>
      <c r="AH29" s="54">
        <v>43.438909056287798</v>
      </c>
      <c r="AJ29" s="68">
        <f>VLOOKUP(C29,'[1]Base 2018'!$D:$E,2,0)</f>
        <v>7896251804848</v>
      </c>
    </row>
    <row r="30" spans="1:36" s="68" customFormat="1" ht="11.25" customHeight="1" x14ac:dyDescent="0.2">
      <c r="B30" s="70"/>
      <c r="C30" s="66"/>
      <c r="D30" s="66"/>
      <c r="E30" s="66"/>
      <c r="F30" s="66"/>
      <c r="G30" s="67"/>
      <c r="H30" s="67"/>
      <c r="I30" s="67"/>
    </row>
    <row r="31" spans="1:36" s="68" customFormat="1" ht="12.75" x14ac:dyDescent="0.2">
      <c r="B31" s="71" t="s">
        <v>244</v>
      </c>
      <c r="C31" s="69"/>
      <c r="D31" s="69"/>
      <c r="E31" s="69"/>
      <c r="F31" s="69"/>
      <c r="G31" s="67"/>
      <c r="H31" s="67"/>
      <c r="I31" s="67"/>
    </row>
    <row r="32" spans="1:36" s="68" customFormat="1" x14ac:dyDescent="0.2">
      <c r="A32" s="91"/>
      <c r="B32" s="55">
        <v>7896251800963</v>
      </c>
      <c r="C32" s="56">
        <v>660054</v>
      </c>
      <c r="D32" s="56" t="s">
        <v>113</v>
      </c>
      <c r="E32" s="56" t="s">
        <v>242</v>
      </c>
      <c r="F32" s="56">
        <v>60</v>
      </c>
      <c r="G32" s="56">
        <v>34011190</v>
      </c>
      <c r="H32" s="56" t="s">
        <v>216</v>
      </c>
      <c r="I32" s="57">
        <v>36.859679999999997</v>
      </c>
      <c r="J32" s="48">
        <v>22.195076129032252</v>
      </c>
      <c r="K32" s="48">
        <v>22.195076129032252</v>
      </c>
      <c r="L32" s="48">
        <v>22.195076129032252</v>
      </c>
      <c r="M32" s="48">
        <v>21.798735483870956</v>
      </c>
      <c r="N32" s="48">
        <v>21.798735483870971</v>
      </c>
      <c r="O32" s="48">
        <v>22.195076129032252</v>
      </c>
      <c r="P32" s="48">
        <v>22.195076129032252</v>
      </c>
      <c r="Q32" s="48">
        <v>22.195076129032252</v>
      </c>
      <c r="R32" s="48">
        <v>21.798735483870956</v>
      </c>
      <c r="S32" s="48">
        <v>24.001531245213663</v>
      </c>
      <c r="T32" s="48">
        <v>22.195076129032252</v>
      </c>
      <c r="U32" s="48">
        <v>22.195076129032252</v>
      </c>
      <c r="V32" s="48">
        <v>22.195076129032252</v>
      </c>
      <c r="W32" s="48">
        <v>21.798735483870956</v>
      </c>
      <c r="X32" s="48">
        <v>22.711126339557016</v>
      </c>
      <c r="Y32" s="48">
        <v>21.798735483870956</v>
      </c>
      <c r="Z32" s="48">
        <v>23.849072878044517</v>
      </c>
      <c r="AA32" s="48">
        <v>22.199579999999997</v>
      </c>
      <c r="AB32" s="48">
        <v>21.798735483870956</v>
      </c>
      <c r="AC32" s="48">
        <v>22.195076129032252</v>
      </c>
      <c r="AD32" s="48">
        <v>22.195076129032252</v>
      </c>
      <c r="AE32" s="48">
        <v>23.353654036095111</v>
      </c>
      <c r="AF32" s="48">
        <v>24.544223791102503</v>
      </c>
      <c r="AG32" s="48">
        <v>21.798735483870956</v>
      </c>
      <c r="AH32" s="58">
        <v>23.849320352551601</v>
      </c>
      <c r="AJ32" s="68">
        <f>VLOOKUP(C32,'[1]Base 2018'!$D:$E,2,0)</f>
        <v>7896251800963</v>
      </c>
    </row>
    <row r="33" spans="1:36" s="68" customFormat="1" x14ac:dyDescent="0.2">
      <c r="A33" s="91"/>
      <c r="B33" s="51">
        <v>7896251802080</v>
      </c>
      <c r="C33" s="52">
        <v>660144</v>
      </c>
      <c r="D33" s="52" t="s">
        <v>114</v>
      </c>
      <c r="E33" s="52" t="s">
        <v>242</v>
      </c>
      <c r="F33" s="52">
        <v>60</v>
      </c>
      <c r="G33" s="52">
        <v>34011190</v>
      </c>
      <c r="H33" s="52" t="s">
        <v>216</v>
      </c>
      <c r="I33" s="53">
        <v>36.859679999999997</v>
      </c>
      <c r="J33" s="50">
        <v>22.195076129032252</v>
      </c>
      <c r="K33" s="50">
        <v>22.195076129032252</v>
      </c>
      <c r="L33" s="50">
        <v>22.195076129032252</v>
      </c>
      <c r="M33" s="50">
        <v>21.798735483870956</v>
      </c>
      <c r="N33" s="50">
        <v>21.798735483870971</v>
      </c>
      <c r="O33" s="50">
        <v>22.195076129032252</v>
      </c>
      <c r="P33" s="50">
        <v>22.195076129032252</v>
      </c>
      <c r="Q33" s="50">
        <v>22.195076129032252</v>
      </c>
      <c r="R33" s="50">
        <v>21.798735483870956</v>
      </c>
      <c r="S33" s="50">
        <v>24.001531245213663</v>
      </c>
      <c r="T33" s="50">
        <v>22.195076129032252</v>
      </c>
      <c r="U33" s="50">
        <v>22.195076129032252</v>
      </c>
      <c r="V33" s="50">
        <v>22.195076129032252</v>
      </c>
      <c r="W33" s="50">
        <v>21.798735483870956</v>
      </c>
      <c r="X33" s="50">
        <v>22.711126339557016</v>
      </c>
      <c r="Y33" s="50">
        <v>21.798735483870956</v>
      </c>
      <c r="Z33" s="50">
        <v>23.849072878044517</v>
      </c>
      <c r="AA33" s="50">
        <v>22.199579999999997</v>
      </c>
      <c r="AB33" s="50">
        <v>21.798735483870956</v>
      </c>
      <c r="AC33" s="50">
        <v>22.195076129032252</v>
      </c>
      <c r="AD33" s="50">
        <v>22.195076129032252</v>
      </c>
      <c r="AE33" s="50">
        <v>23.353654036095111</v>
      </c>
      <c r="AF33" s="50">
        <v>24.544223791102503</v>
      </c>
      <c r="AG33" s="50">
        <v>21.798735483870956</v>
      </c>
      <c r="AH33" s="54">
        <v>23.849320352551608</v>
      </c>
      <c r="AJ33" s="68">
        <f>VLOOKUP(C33,'[1]Base 2018'!$D:$E,2,0)</f>
        <v>7896251802080</v>
      </c>
    </row>
    <row r="34" spans="1:36" s="68" customFormat="1" x14ac:dyDescent="0.2">
      <c r="B34" s="70"/>
      <c r="C34" s="66"/>
      <c r="D34" s="66"/>
      <c r="E34" s="66"/>
      <c r="F34" s="66"/>
      <c r="G34" s="67"/>
      <c r="H34" s="67"/>
      <c r="I34" s="67"/>
    </row>
    <row r="35" spans="1:36" s="68" customFormat="1" ht="12.75" x14ac:dyDescent="0.2">
      <c r="B35" s="71" t="s">
        <v>117</v>
      </c>
      <c r="C35" s="69"/>
      <c r="D35" s="69" t="s">
        <v>284</v>
      </c>
      <c r="E35" s="69"/>
      <c r="F35" s="69"/>
      <c r="G35" s="67"/>
      <c r="H35" s="67"/>
      <c r="I35" s="67"/>
    </row>
    <row r="36" spans="1:36" s="68" customFormat="1" x14ac:dyDescent="0.2">
      <c r="A36" s="91"/>
      <c r="B36" s="55">
        <v>7896251802592</v>
      </c>
      <c r="C36" s="56">
        <v>660031</v>
      </c>
      <c r="D36" s="56" t="s">
        <v>95</v>
      </c>
      <c r="E36" s="56" t="s">
        <v>85</v>
      </c>
      <c r="F36" s="56">
        <v>24</v>
      </c>
      <c r="G36" s="56">
        <v>33051000</v>
      </c>
      <c r="H36" s="56" t="s">
        <v>216</v>
      </c>
      <c r="I36" s="57">
        <v>85.822879999999998</v>
      </c>
      <c r="J36" s="48">
        <v>51.678293333333322</v>
      </c>
      <c r="K36" s="48">
        <v>51.678293333333322</v>
      </c>
      <c r="L36" s="48">
        <v>51.678293333333322</v>
      </c>
      <c r="M36" s="48">
        <v>50.755466666666671</v>
      </c>
      <c r="N36" s="48">
        <v>50.755466666666678</v>
      </c>
      <c r="O36" s="48">
        <v>51.678293333333322</v>
      </c>
      <c r="P36" s="48">
        <v>51.678293333333322</v>
      </c>
      <c r="Q36" s="48">
        <v>51.678293333333322</v>
      </c>
      <c r="R36" s="48">
        <v>50.755466666666671</v>
      </c>
      <c r="S36" s="48">
        <v>48.770591935232773</v>
      </c>
      <c r="T36" s="48">
        <v>51.678293333333322</v>
      </c>
      <c r="U36" s="48">
        <v>51.678293333333322</v>
      </c>
      <c r="V36" s="48">
        <v>51.678293333333322</v>
      </c>
      <c r="W36" s="48">
        <v>50.755466666666671</v>
      </c>
      <c r="X36" s="48">
        <v>46.148708697737128</v>
      </c>
      <c r="Y36" s="48">
        <v>50.755466666666671</v>
      </c>
      <c r="Z36" s="48">
        <v>55.158262345142433</v>
      </c>
      <c r="AA36" s="48">
        <v>54.053027798388356</v>
      </c>
      <c r="AB36" s="48">
        <v>50.755466666666671</v>
      </c>
      <c r="AC36" s="48">
        <v>51.678293333333322</v>
      </c>
      <c r="AD36" s="48">
        <v>51.678293333333322</v>
      </c>
      <c r="AE36" s="48">
        <v>46.561961570647782</v>
      </c>
      <c r="AF36" s="48">
        <v>49.554974477958211</v>
      </c>
      <c r="AG36" s="48">
        <v>50.755466666666671</v>
      </c>
      <c r="AH36" s="58">
        <v>55.158617678028712</v>
      </c>
      <c r="AJ36" s="68">
        <f>VLOOKUP(C36,'[1]Base 2018'!$D:$E,2,0)</f>
        <v>7896251802592</v>
      </c>
    </row>
    <row r="37" spans="1:36" s="68" customFormat="1" x14ac:dyDescent="0.2">
      <c r="A37" s="91"/>
      <c r="B37" s="51">
        <v>7896251802127</v>
      </c>
      <c r="C37" s="52">
        <v>660033</v>
      </c>
      <c r="D37" s="52" t="s">
        <v>96</v>
      </c>
      <c r="E37" s="52" t="s">
        <v>85</v>
      </c>
      <c r="F37" s="52">
        <v>24</v>
      </c>
      <c r="G37" s="52">
        <v>33051000</v>
      </c>
      <c r="H37" s="52" t="s">
        <v>216</v>
      </c>
      <c r="I37" s="53">
        <v>102.60535999999999</v>
      </c>
      <c r="J37" s="50">
        <v>61.783872688172018</v>
      </c>
      <c r="K37" s="50">
        <v>61.783872688172018</v>
      </c>
      <c r="L37" s="50">
        <v>61.783872688172018</v>
      </c>
      <c r="M37" s="50">
        <v>60.680589247311822</v>
      </c>
      <c r="N37" s="50">
        <v>60.680589247311843</v>
      </c>
      <c r="O37" s="50">
        <v>61.783872688172018</v>
      </c>
      <c r="P37" s="50">
        <v>61.783872688172018</v>
      </c>
      <c r="Q37" s="50">
        <v>61.783872688172018</v>
      </c>
      <c r="R37" s="50">
        <v>60.680589247311822</v>
      </c>
      <c r="S37" s="50">
        <v>58.307576521874573</v>
      </c>
      <c r="T37" s="50">
        <v>61.783872688172018</v>
      </c>
      <c r="U37" s="50">
        <v>61.783872688172018</v>
      </c>
      <c r="V37" s="50">
        <v>61.783872688172018</v>
      </c>
      <c r="W37" s="50">
        <v>60.680589247311822</v>
      </c>
      <c r="X37" s="50">
        <v>55.172989644095317</v>
      </c>
      <c r="Y37" s="50">
        <v>60.680589247311822</v>
      </c>
      <c r="Z37" s="50">
        <v>65.944342171898498</v>
      </c>
      <c r="AA37" s="50">
        <v>64.622981381464257</v>
      </c>
      <c r="AB37" s="50">
        <v>60.680589247311822</v>
      </c>
      <c r="AC37" s="50">
        <v>61.783872688172018</v>
      </c>
      <c r="AD37" s="50">
        <v>61.783872688172018</v>
      </c>
      <c r="AE37" s="50">
        <v>55.667053229424148</v>
      </c>
      <c r="AF37" s="50">
        <v>59.245343387470953</v>
      </c>
      <c r="AG37" s="50">
        <v>60.680589247311822</v>
      </c>
      <c r="AH37" s="54">
        <v>65.944766989368105</v>
      </c>
      <c r="AJ37" s="68">
        <f>VLOOKUP(C37,'[1]Base 2018'!$D:$E,2,0)</f>
        <v>7896251802127</v>
      </c>
    </row>
    <row r="38" spans="1:36" s="68" customFormat="1" x14ac:dyDescent="0.2">
      <c r="B38" s="70"/>
      <c r="C38" s="66"/>
      <c r="D38" s="66"/>
      <c r="E38" s="66"/>
      <c r="F38" s="66"/>
      <c r="G38" s="67"/>
      <c r="H38" s="67"/>
      <c r="I38" s="67"/>
    </row>
    <row r="39" spans="1:36" s="68" customFormat="1" ht="12.75" x14ac:dyDescent="0.2">
      <c r="B39" s="71" t="s">
        <v>118</v>
      </c>
      <c r="C39" s="69"/>
      <c r="D39" s="69"/>
      <c r="E39" s="69"/>
      <c r="F39" s="69"/>
      <c r="G39" s="67"/>
      <c r="H39" s="67"/>
      <c r="I39" s="67"/>
    </row>
    <row r="40" spans="1:36" s="68" customFormat="1" x14ac:dyDescent="0.2">
      <c r="A40" s="91"/>
      <c r="B40" s="55">
        <v>7896251802202</v>
      </c>
      <c r="C40" s="56">
        <v>660284</v>
      </c>
      <c r="D40" s="56" t="s">
        <v>97</v>
      </c>
      <c r="E40" s="56" t="s">
        <v>79</v>
      </c>
      <c r="F40" s="56">
        <v>24</v>
      </c>
      <c r="G40" s="56">
        <v>33049902</v>
      </c>
      <c r="H40" s="56" t="s">
        <v>216</v>
      </c>
      <c r="I40" s="57">
        <v>72.900000000000006</v>
      </c>
      <c r="J40" s="48">
        <v>45.464516129032269</v>
      </c>
      <c r="K40" s="48">
        <v>45.464516129032269</v>
      </c>
      <c r="L40" s="48">
        <v>45.464516129032269</v>
      </c>
      <c r="M40" s="48">
        <v>44.680645161290329</v>
      </c>
      <c r="N40" s="48">
        <v>44.680645161290357</v>
      </c>
      <c r="O40" s="48">
        <v>45.464516129032269</v>
      </c>
      <c r="P40" s="48">
        <v>45.464516129032269</v>
      </c>
      <c r="Q40" s="48">
        <v>45.464516129032269</v>
      </c>
      <c r="R40" s="48">
        <v>44.680645161290343</v>
      </c>
      <c r="S40" s="48">
        <v>43.122486000473231</v>
      </c>
      <c r="T40" s="48">
        <v>45.464516129032269</v>
      </c>
      <c r="U40" s="48">
        <v>45.464516129032269</v>
      </c>
      <c r="V40" s="48">
        <v>45.464516129032269</v>
      </c>
      <c r="W40" s="48">
        <v>44.680645161290343</v>
      </c>
      <c r="X40" s="48">
        <v>45.563866916007484</v>
      </c>
      <c r="Y40" s="48">
        <v>44.680645161290343</v>
      </c>
      <c r="Z40" s="48">
        <v>44.05809947823284</v>
      </c>
      <c r="AA40" s="48">
        <v>45.562499999999964</v>
      </c>
      <c r="AB40" s="48">
        <v>44.680645161290343</v>
      </c>
      <c r="AC40" s="48">
        <v>45.464516129032269</v>
      </c>
      <c r="AD40" s="48">
        <v>45.464516129032269</v>
      </c>
      <c r="AE40" s="48">
        <v>41.437657451729962</v>
      </c>
      <c r="AF40" s="48">
        <v>43.549543330501301</v>
      </c>
      <c r="AG40" s="48">
        <v>44.680645161290343</v>
      </c>
      <c r="AH40" s="58">
        <v>48.254455207862634</v>
      </c>
      <c r="AJ40" s="68">
        <f>VLOOKUP(C40,'[1]Base 2018'!$D:$E,2,0)</f>
        <v>7896251802202</v>
      </c>
    </row>
    <row r="41" spans="1:36" s="68" customFormat="1" x14ac:dyDescent="0.2">
      <c r="A41" s="91"/>
      <c r="B41" s="59">
        <v>7896251803575</v>
      </c>
      <c r="C41" s="60">
        <v>660306</v>
      </c>
      <c r="D41" s="60" t="s">
        <v>98</v>
      </c>
      <c r="E41" s="60" t="s">
        <v>99</v>
      </c>
      <c r="F41" s="60">
        <v>20</v>
      </c>
      <c r="G41" s="60">
        <v>33049902</v>
      </c>
      <c r="H41" s="60" t="s">
        <v>216</v>
      </c>
      <c r="I41" s="61">
        <v>99.9</v>
      </c>
      <c r="J41" s="49">
        <v>62.303225806451593</v>
      </c>
      <c r="K41" s="49">
        <v>62.303225806451593</v>
      </c>
      <c r="L41" s="49">
        <v>62.303225806451593</v>
      </c>
      <c r="M41" s="49">
        <v>61.23</v>
      </c>
      <c r="N41" s="49">
        <v>61.229032258064493</v>
      </c>
      <c r="O41" s="49">
        <v>62.303225806451593</v>
      </c>
      <c r="P41" s="49">
        <v>62.303225806451593</v>
      </c>
      <c r="Q41" s="49">
        <v>62.303225806451593</v>
      </c>
      <c r="R41" s="49">
        <v>61.229032258064571</v>
      </c>
      <c r="S41" s="49">
        <v>59.09</v>
      </c>
      <c r="T41" s="49">
        <v>62.303225806451593</v>
      </c>
      <c r="U41" s="49">
        <v>62.303225806451593</v>
      </c>
      <c r="V41" s="49">
        <v>62.303225806451593</v>
      </c>
      <c r="W41" s="49">
        <v>61.229032258064571</v>
      </c>
      <c r="X41" s="49">
        <v>62.44</v>
      </c>
      <c r="Y41" s="49">
        <v>61.229032258064571</v>
      </c>
      <c r="Z41" s="49">
        <v>60.38</v>
      </c>
      <c r="AA41" s="49">
        <v>62.437499999999993</v>
      </c>
      <c r="AB41" s="49">
        <v>61.229032258064571</v>
      </c>
      <c r="AC41" s="49">
        <v>62.303225806451593</v>
      </c>
      <c r="AD41" s="49">
        <v>62.303225806451593</v>
      </c>
      <c r="AE41" s="49">
        <v>56.78</v>
      </c>
      <c r="AF41" s="49">
        <v>59.679003823279579</v>
      </c>
      <c r="AG41" s="49">
        <v>61.229032258064571</v>
      </c>
      <c r="AH41" s="62">
        <v>66.13</v>
      </c>
      <c r="AJ41" s="68">
        <f>VLOOKUP(C41,'[1]Base 2018'!$D:$E,2,0)</f>
        <v>7896251803575</v>
      </c>
    </row>
    <row r="42" spans="1:36" s="68" customFormat="1" x14ac:dyDescent="0.2">
      <c r="A42" s="91"/>
      <c r="B42" s="59">
        <v>7896251804343</v>
      </c>
      <c r="C42" s="60">
        <v>660319</v>
      </c>
      <c r="D42" s="60" t="s">
        <v>100</v>
      </c>
      <c r="E42" s="60" t="s">
        <v>80</v>
      </c>
      <c r="F42" s="60">
        <v>24</v>
      </c>
      <c r="G42" s="60">
        <v>33049902</v>
      </c>
      <c r="H42" s="60" t="s">
        <v>216</v>
      </c>
      <c r="I42" s="61">
        <v>39.9</v>
      </c>
      <c r="J42" s="49">
        <v>24.883870967741927</v>
      </c>
      <c r="K42" s="49">
        <v>24.883870967741927</v>
      </c>
      <c r="L42" s="49">
        <v>24.883870967741927</v>
      </c>
      <c r="M42" s="49">
        <v>24.45</v>
      </c>
      <c r="N42" s="49">
        <v>24.454838709677421</v>
      </c>
      <c r="O42" s="49">
        <v>24.883870967741927</v>
      </c>
      <c r="P42" s="49">
        <v>24.883870967741927</v>
      </c>
      <c r="Q42" s="49">
        <v>24.883870967741927</v>
      </c>
      <c r="R42" s="49">
        <v>24.454838709677414</v>
      </c>
      <c r="S42" s="49">
        <v>23.6</v>
      </c>
      <c r="T42" s="49">
        <v>24.883870967741927</v>
      </c>
      <c r="U42" s="49">
        <v>24.883870967741927</v>
      </c>
      <c r="V42" s="49">
        <v>24.883870967741927</v>
      </c>
      <c r="W42" s="49">
        <v>24.454838709677414</v>
      </c>
      <c r="X42" s="49">
        <v>24.94</v>
      </c>
      <c r="Y42" s="49">
        <v>24.454838709677414</v>
      </c>
      <c r="Z42" s="49">
        <v>24.11</v>
      </c>
      <c r="AA42" s="49">
        <v>24.9375</v>
      </c>
      <c r="AB42" s="49">
        <v>24.454838709677414</v>
      </c>
      <c r="AC42" s="49">
        <v>24.883870967741927</v>
      </c>
      <c r="AD42" s="49">
        <v>24.883870967741927</v>
      </c>
      <c r="AE42" s="49">
        <v>22.67</v>
      </c>
      <c r="AF42" s="49">
        <v>23.835758283772297</v>
      </c>
      <c r="AG42" s="49">
        <v>24.454838709677414</v>
      </c>
      <c r="AH42" s="62">
        <v>26.41</v>
      </c>
      <c r="AJ42" s="68">
        <f>VLOOKUP(C42,'[1]Base 2018'!$D:$E,2,0)</f>
        <v>7896251804343</v>
      </c>
    </row>
    <row r="43" spans="1:36" s="68" customFormat="1" x14ac:dyDescent="0.2">
      <c r="A43" s="91"/>
      <c r="B43" s="59">
        <v>7896251804350</v>
      </c>
      <c r="C43" s="60">
        <v>660320</v>
      </c>
      <c r="D43" s="60" t="s">
        <v>101</v>
      </c>
      <c r="E43" s="60" t="s">
        <v>93</v>
      </c>
      <c r="F43" s="60">
        <v>24</v>
      </c>
      <c r="G43" s="60">
        <v>33049902</v>
      </c>
      <c r="H43" s="60" t="s">
        <v>216</v>
      </c>
      <c r="I43" s="61">
        <v>39.9</v>
      </c>
      <c r="J43" s="49">
        <v>24.883870967741935</v>
      </c>
      <c r="K43" s="49">
        <v>24.883870967741935</v>
      </c>
      <c r="L43" s="49">
        <v>24.883870967741935</v>
      </c>
      <c r="M43" s="49">
        <v>24.45</v>
      </c>
      <c r="N43" s="49">
        <v>24.454838709677421</v>
      </c>
      <c r="O43" s="49">
        <v>24.883870967741935</v>
      </c>
      <c r="P43" s="49">
        <v>24.883870967741935</v>
      </c>
      <c r="Q43" s="49">
        <v>24.883870967741935</v>
      </c>
      <c r="R43" s="49">
        <v>24.454838709677421</v>
      </c>
      <c r="S43" s="49">
        <v>23.6</v>
      </c>
      <c r="T43" s="49">
        <v>24.883870967741935</v>
      </c>
      <c r="U43" s="49">
        <v>24.883870967741935</v>
      </c>
      <c r="V43" s="49">
        <v>24.883870967741935</v>
      </c>
      <c r="W43" s="49">
        <v>24.454838709677421</v>
      </c>
      <c r="X43" s="49">
        <v>24.94</v>
      </c>
      <c r="Y43" s="49">
        <v>24.454838709677421</v>
      </c>
      <c r="Z43" s="49">
        <v>24.11</v>
      </c>
      <c r="AA43" s="49">
        <v>24.9375</v>
      </c>
      <c r="AB43" s="49">
        <v>24.454838709677421</v>
      </c>
      <c r="AC43" s="49">
        <v>24.883870967741935</v>
      </c>
      <c r="AD43" s="49">
        <v>24.883870967741935</v>
      </c>
      <c r="AE43" s="49">
        <v>22.67</v>
      </c>
      <c r="AF43" s="49">
        <v>23.8357582837723</v>
      </c>
      <c r="AG43" s="49">
        <v>24.454838709677421</v>
      </c>
      <c r="AH43" s="62">
        <v>26.41</v>
      </c>
      <c r="AJ43" s="68">
        <f>VLOOKUP(C43,'[1]Base 2018'!$D:$E,2,0)</f>
        <v>7896251804350</v>
      </c>
    </row>
    <row r="44" spans="1:36" s="68" customFormat="1" x14ac:dyDescent="0.2">
      <c r="A44" s="91"/>
      <c r="B44" s="59">
        <v>7896251804367</v>
      </c>
      <c r="C44" s="60">
        <v>660321</v>
      </c>
      <c r="D44" s="60" t="s">
        <v>101</v>
      </c>
      <c r="E44" s="60" t="s">
        <v>102</v>
      </c>
      <c r="F44" s="60">
        <v>24</v>
      </c>
      <c r="G44" s="60">
        <v>33049902</v>
      </c>
      <c r="H44" s="60" t="s">
        <v>216</v>
      </c>
      <c r="I44" s="61">
        <v>54.9</v>
      </c>
      <c r="J44" s="49">
        <v>32.991397849462366</v>
      </c>
      <c r="K44" s="49">
        <v>32.991397849462366</v>
      </c>
      <c r="L44" s="49">
        <v>32.991397849462366</v>
      </c>
      <c r="M44" s="49">
        <v>32.41890322580646</v>
      </c>
      <c r="N44" s="49">
        <v>32.422580645161297</v>
      </c>
      <c r="O44" s="49">
        <v>32.991397849462366</v>
      </c>
      <c r="P44" s="49">
        <v>32.991397849462366</v>
      </c>
      <c r="Q44" s="49">
        <v>32.991397849462366</v>
      </c>
      <c r="R44" s="49">
        <v>32.422580645161304</v>
      </c>
      <c r="S44" s="49">
        <v>31.288350816310427</v>
      </c>
      <c r="T44" s="49">
        <v>32.991397849462366</v>
      </c>
      <c r="U44" s="49">
        <v>32.991397849462366</v>
      </c>
      <c r="V44" s="49">
        <v>32.991397849462366</v>
      </c>
      <c r="W44" s="49">
        <v>32.422580645161304</v>
      </c>
      <c r="X44" s="49">
        <v>33.059741792253774</v>
      </c>
      <c r="Y44" s="49">
        <v>32.422580645161304</v>
      </c>
      <c r="Z44" s="49">
        <v>31.967203207155691</v>
      </c>
      <c r="AA44" s="49">
        <v>33.062499999999993</v>
      </c>
      <c r="AB44" s="49">
        <v>32.422580645161304</v>
      </c>
      <c r="AC44" s="49">
        <v>32.991397849462366</v>
      </c>
      <c r="AD44" s="49">
        <v>32.991397849462366</v>
      </c>
      <c r="AE44" s="49">
        <v>30.065890991108393</v>
      </c>
      <c r="AF44" s="49">
        <v>31.601794817332205</v>
      </c>
      <c r="AG44" s="49">
        <v>32.422580645161304</v>
      </c>
      <c r="AH44" s="62">
        <v>35.011949983054684</v>
      </c>
      <c r="AJ44" s="68">
        <f>VLOOKUP(C44,'[1]Base 2018'!$D:$E,2,0)</f>
        <v>7896251804367</v>
      </c>
    </row>
    <row r="45" spans="1:36" s="68" customFormat="1" x14ac:dyDescent="0.2">
      <c r="A45" s="91"/>
      <c r="B45" s="59">
        <v>7896251804374</v>
      </c>
      <c r="C45" s="60">
        <v>660282</v>
      </c>
      <c r="D45" s="60" t="s">
        <v>101</v>
      </c>
      <c r="E45" s="60" t="s">
        <v>103</v>
      </c>
      <c r="F45" s="60">
        <v>28</v>
      </c>
      <c r="G45" s="60">
        <v>33049902</v>
      </c>
      <c r="H45" s="60" t="s">
        <v>216</v>
      </c>
      <c r="I45" s="61">
        <v>79.900000000000006</v>
      </c>
      <c r="J45" s="49">
        <v>49.830107526881719</v>
      </c>
      <c r="K45" s="49">
        <v>49.830107526881719</v>
      </c>
      <c r="L45" s="49">
        <v>49.830107526881719</v>
      </c>
      <c r="M45" s="49">
        <v>48.97</v>
      </c>
      <c r="N45" s="49">
        <v>48.970967741935496</v>
      </c>
      <c r="O45" s="49">
        <v>49.830107526881719</v>
      </c>
      <c r="P45" s="49">
        <v>49.830107526881719</v>
      </c>
      <c r="Q45" s="49">
        <v>49.830107526881719</v>
      </c>
      <c r="R45" s="49">
        <v>48.970967741935496</v>
      </c>
      <c r="S45" s="49">
        <v>47.26</v>
      </c>
      <c r="T45" s="49">
        <v>49.830107526881719</v>
      </c>
      <c r="U45" s="49">
        <v>49.830107526881719</v>
      </c>
      <c r="V45" s="49">
        <v>49.830107526881719</v>
      </c>
      <c r="W45" s="49">
        <v>48.970967741935496</v>
      </c>
      <c r="X45" s="49">
        <v>49.94</v>
      </c>
      <c r="Y45" s="49">
        <v>48.970967741935496</v>
      </c>
      <c r="Z45" s="49">
        <v>48.29</v>
      </c>
      <c r="AA45" s="49">
        <v>49.937500000000014</v>
      </c>
      <c r="AB45" s="49">
        <v>48.970967741935496</v>
      </c>
      <c r="AC45" s="49">
        <v>49.830107526881719</v>
      </c>
      <c r="AD45" s="49">
        <v>49.830107526881719</v>
      </c>
      <c r="AE45" s="49">
        <v>45.4</v>
      </c>
      <c r="AF45" s="49">
        <v>47.731255310110463</v>
      </c>
      <c r="AG45" s="49">
        <v>48.970967741935496</v>
      </c>
      <c r="AH45" s="62">
        <v>52.89</v>
      </c>
      <c r="AJ45" s="68">
        <f>VLOOKUP(C45,'[1]Base 2018'!$D:$E,2,0)</f>
        <v>7896251804374</v>
      </c>
    </row>
    <row r="46" spans="1:36" s="68" customFormat="1" x14ac:dyDescent="0.2">
      <c r="A46" s="91"/>
      <c r="B46" s="59">
        <v>7896251804442</v>
      </c>
      <c r="C46" s="60">
        <v>660328</v>
      </c>
      <c r="D46" s="60" t="s">
        <v>104</v>
      </c>
      <c r="E46" s="60" t="s">
        <v>79</v>
      </c>
      <c r="F46" s="60">
        <v>24</v>
      </c>
      <c r="G46" s="60">
        <v>33049902</v>
      </c>
      <c r="H46" s="60" t="s">
        <v>216</v>
      </c>
      <c r="I46" s="61">
        <v>69.900000000000006</v>
      </c>
      <c r="J46" s="49">
        <v>43.593548387096781</v>
      </c>
      <c r="K46" s="49">
        <v>43.593548387096781</v>
      </c>
      <c r="L46" s="49">
        <v>43.593548387096781</v>
      </c>
      <c r="M46" s="49">
        <v>42.841935483870984</v>
      </c>
      <c r="N46" s="49">
        <v>42.841935483870976</v>
      </c>
      <c r="O46" s="49">
        <v>43.593548387096781</v>
      </c>
      <c r="P46" s="49">
        <v>43.593548387096781</v>
      </c>
      <c r="Q46" s="49">
        <v>43.593548387096781</v>
      </c>
      <c r="R46" s="49">
        <v>42.841935483870962</v>
      </c>
      <c r="S46" s="49">
        <v>41.347898099219186</v>
      </c>
      <c r="T46" s="49">
        <v>43.593548387096781</v>
      </c>
      <c r="U46" s="49">
        <v>43.593548387096781</v>
      </c>
      <c r="V46" s="49">
        <v>43.593548387096781</v>
      </c>
      <c r="W46" s="49">
        <v>42.841935483870962</v>
      </c>
      <c r="X46" s="49">
        <v>43.688810664319945</v>
      </c>
      <c r="Y46" s="49">
        <v>42.841935483870962</v>
      </c>
      <c r="Z46" s="49">
        <v>42.245008964725322</v>
      </c>
      <c r="AA46" s="49">
        <v>43.687499999999986</v>
      </c>
      <c r="AB46" s="49">
        <v>42.841935483870962</v>
      </c>
      <c r="AC46" s="49">
        <v>43.593548387096781</v>
      </c>
      <c r="AD46" s="49">
        <v>43.593548387096781</v>
      </c>
      <c r="AE46" s="49">
        <v>39.732404058654652</v>
      </c>
      <c r="AF46" s="49">
        <v>41.757381053525918</v>
      </c>
      <c r="AG46" s="49">
        <v>42.841935483870962</v>
      </c>
      <c r="AH46" s="62">
        <v>46.268675158156356</v>
      </c>
      <c r="AJ46" s="68">
        <f>VLOOKUP(C46,'[1]Base 2018'!$D:$E,2,0)</f>
        <v>7896251804442</v>
      </c>
    </row>
    <row r="47" spans="1:36" s="68" customFormat="1" x14ac:dyDescent="0.2">
      <c r="A47" s="91"/>
      <c r="B47" s="59">
        <v>7896251804480</v>
      </c>
      <c r="C47" s="60">
        <v>660326</v>
      </c>
      <c r="D47" s="60" t="s">
        <v>105</v>
      </c>
      <c r="E47" s="60" t="s">
        <v>94</v>
      </c>
      <c r="F47" s="60">
        <v>24</v>
      </c>
      <c r="G47" s="60">
        <v>33049902</v>
      </c>
      <c r="H47" s="60" t="s">
        <v>216</v>
      </c>
      <c r="I47" s="61">
        <v>72.900000000000006</v>
      </c>
      <c r="J47" s="49">
        <v>45.464516129032248</v>
      </c>
      <c r="K47" s="49">
        <v>45.464516129032248</v>
      </c>
      <c r="L47" s="49">
        <v>45.464516129032248</v>
      </c>
      <c r="M47" s="49">
        <v>44.680645161290329</v>
      </c>
      <c r="N47" s="49">
        <v>44.680645161290329</v>
      </c>
      <c r="O47" s="49">
        <v>45.464516129032248</v>
      </c>
      <c r="P47" s="49">
        <v>45.464516129032248</v>
      </c>
      <c r="Q47" s="49">
        <v>45.464516129032248</v>
      </c>
      <c r="R47" s="49">
        <v>44.680645161290322</v>
      </c>
      <c r="S47" s="49">
        <v>43.122486000473231</v>
      </c>
      <c r="T47" s="49">
        <v>45.464516129032248</v>
      </c>
      <c r="U47" s="49">
        <v>45.464516129032248</v>
      </c>
      <c r="V47" s="49">
        <v>45.464516129032248</v>
      </c>
      <c r="W47" s="49">
        <v>44.680645161290322</v>
      </c>
      <c r="X47" s="49">
        <v>45.563866916007484</v>
      </c>
      <c r="Y47" s="49">
        <v>44.680645161290322</v>
      </c>
      <c r="Z47" s="49">
        <v>44.05809947823284</v>
      </c>
      <c r="AA47" s="49">
        <v>45.562499999999986</v>
      </c>
      <c r="AB47" s="49">
        <v>44.680645161290322</v>
      </c>
      <c r="AC47" s="49">
        <v>45.464516129032248</v>
      </c>
      <c r="AD47" s="49">
        <v>45.464516129032248</v>
      </c>
      <c r="AE47" s="49">
        <v>41.437657451729962</v>
      </c>
      <c r="AF47" s="49">
        <v>43.54954333050128</v>
      </c>
      <c r="AG47" s="49">
        <v>44.680645161290322</v>
      </c>
      <c r="AH47" s="62">
        <v>48.254455207862634</v>
      </c>
      <c r="AJ47" s="68">
        <f>VLOOKUP(C47,'[1]Base 2018'!$D:$E,2,0)</f>
        <v>7896251804480</v>
      </c>
    </row>
    <row r="48" spans="1:36" s="68" customFormat="1" x14ac:dyDescent="0.2">
      <c r="A48" s="91"/>
      <c r="B48" s="59">
        <v>7896251804695</v>
      </c>
      <c r="C48" s="60">
        <v>660356</v>
      </c>
      <c r="D48" s="60" t="s">
        <v>106</v>
      </c>
      <c r="E48" s="60" t="s">
        <v>107</v>
      </c>
      <c r="F48" s="60">
        <v>20</v>
      </c>
      <c r="G48" s="60">
        <v>33049902</v>
      </c>
      <c r="H48" s="60" t="s">
        <v>216</v>
      </c>
      <c r="I48" s="61">
        <v>54.9</v>
      </c>
      <c r="J48" s="49">
        <v>32.991397849462366</v>
      </c>
      <c r="K48" s="49">
        <v>32.991397849462366</v>
      </c>
      <c r="L48" s="49">
        <v>32.991397849462366</v>
      </c>
      <c r="M48" s="49">
        <v>32.41890322580646</v>
      </c>
      <c r="N48" s="49">
        <v>32.422580645161297</v>
      </c>
      <c r="O48" s="49">
        <v>32.991397849462366</v>
      </c>
      <c r="P48" s="49">
        <v>32.991397849462366</v>
      </c>
      <c r="Q48" s="49">
        <v>32.991397849462366</v>
      </c>
      <c r="R48" s="49">
        <v>32.422580645161304</v>
      </c>
      <c r="S48" s="49">
        <v>31.288350816310427</v>
      </c>
      <c r="T48" s="49">
        <v>32.991397849462366</v>
      </c>
      <c r="U48" s="49">
        <v>32.991397849462366</v>
      </c>
      <c r="V48" s="49">
        <v>32.991397849462366</v>
      </c>
      <c r="W48" s="49">
        <v>32.422580645161304</v>
      </c>
      <c r="X48" s="49">
        <v>33.059741792253774</v>
      </c>
      <c r="Y48" s="49">
        <v>32.422580645161304</v>
      </c>
      <c r="Z48" s="49">
        <v>31.967203207155691</v>
      </c>
      <c r="AA48" s="49">
        <v>33.062499999999993</v>
      </c>
      <c r="AB48" s="49">
        <v>32.422580645161304</v>
      </c>
      <c r="AC48" s="49">
        <v>32.991397849462366</v>
      </c>
      <c r="AD48" s="49">
        <v>32.991397849462366</v>
      </c>
      <c r="AE48" s="49">
        <v>30.065890991108393</v>
      </c>
      <c r="AF48" s="49">
        <v>31.601794817332205</v>
      </c>
      <c r="AG48" s="49">
        <v>32.422580645161304</v>
      </c>
      <c r="AH48" s="62">
        <v>35.011949983054684</v>
      </c>
      <c r="AJ48" s="68">
        <f>VLOOKUP(C48,'[1]Base 2018'!$D:$E,2,0)</f>
        <v>7896251804695</v>
      </c>
    </row>
    <row r="49" spans="1:36" s="68" customFormat="1" x14ac:dyDescent="0.2">
      <c r="A49" s="91"/>
      <c r="B49" s="59">
        <v>7896251804701</v>
      </c>
      <c r="C49" s="60">
        <v>660361</v>
      </c>
      <c r="D49" s="60" t="s">
        <v>108</v>
      </c>
      <c r="E49" s="60" t="s">
        <v>109</v>
      </c>
      <c r="F49" s="60">
        <v>20</v>
      </c>
      <c r="G49" s="60">
        <v>33049902</v>
      </c>
      <c r="H49" s="60" t="s">
        <v>216</v>
      </c>
      <c r="I49" s="61">
        <v>99.9</v>
      </c>
      <c r="J49" s="49">
        <v>62.234000000000052</v>
      </c>
      <c r="K49" s="49">
        <v>62.234000000000052</v>
      </c>
      <c r="L49" s="49">
        <v>62.234000000000052</v>
      </c>
      <c r="M49" s="49">
        <v>61.16</v>
      </c>
      <c r="N49" s="49">
        <v>61.229032258064528</v>
      </c>
      <c r="O49" s="49">
        <v>62.234000000000052</v>
      </c>
      <c r="P49" s="49">
        <v>62.234000000000052</v>
      </c>
      <c r="Q49" s="49">
        <v>62.234000000000052</v>
      </c>
      <c r="R49" s="49">
        <v>61.161000000000008</v>
      </c>
      <c r="S49" s="49">
        <v>59.03</v>
      </c>
      <c r="T49" s="49">
        <v>62.234000000000052</v>
      </c>
      <c r="U49" s="49">
        <v>62.234000000000052</v>
      </c>
      <c r="V49" s="49">
        <v>62.234000000000052</v>
      </c>
      <c r="W49" s="49">
        <v>61.161000000000008</v>
      </c>
      <c r="X49" s="49">
        <v>62.37</v>
      </c>
      <c r="Y49" s="49">
        <v>61.161000000000008</v>
      </c>
      <c r="Z49" s="49">
        <v>60.38</v>
      </c>
      <c r="AA49" s="49">
        <v>62.368125000000106</v>
      </c>
      <c r="AB49" s="49">
        <v>61.161000000000008</v>
      </c>
      <c r="AC49" s="49">
        <v>62.234000000000052</v>
      </c>
      <c r="AD49" s="49">
        <v>62.234000000000052</v>
      </c>
      <c r="AE49" s="49">
        <v>56.78</v>
      </c>
      <c r="AF49" s="49">
        <v>59.612693819031421</v>
      </c>
      <c r="AG49" s="49">
        <v>61.161000000000008</v>
      </c>
      <c r="AH49" s="62">
        <v>66.05</v>
      </c>
      <c r="AJ49" s="68">
        <f>VLOOKUP(C49,'[1]Base 2018'!$D:$E,2,0)</f>
        <v>7896251804701</v>
      </c>
    </row>
    <row r="50" spans="1:36" s="68" customFormat="1" x14ac:dyDescent="0.2">
      <c r="A50" s="91"/>
      <c r="B50" s="59">
        <v>7896251804701</v>
      </c>
      <c r="C50" s="60">
        <v>660360</v>
      </c>
      <c r="D50" s="60" t="s">
        <v>110</v>
      </c>
      <c r="E50" s="60" t="s">
        <v>109</v>
      </c>
      <c r="F50" s="60">
        <v>20</v>
      </c>
      <c r="G50" s="60">
        <v>33049902</v>
      </c>
      <c r="H50" s="60" t="s">
        <v>216</v>
      </c>
      <c r="I50" s="61">
        <v>99.9</v>
      </c>
      <c r="J50" s="49">
        <v>62.234000000000052</v>
      </c>
      <c r="K50" s="49">
        <v>62.234000000000052</v>
      </c>
      <c r="L50" s="49">
        <v>62.234000000000052</v>
      </c>
      <c r="M50" s="49">
        <v>61.16</v>
      </c>
      <c r="N50" s="49">
        <v>61.229032258064528</v>
      </c>
      <c r="O50" s="49">
        <v>62.234000000000052</v>
      </c>
      <c r="P50" s="49">
        <v>62.234000000000052</v>
      </c>
      <c r="Q50" s="49">
        <v>62.234000000000052</v>
      </c>
      <c r="R50" s="49">
        <v>61.161000000000008</v>
      </c>
      <c r="S50" s="49">
        <v>59.03</v>
      </c>
      <c r="T50" s="49">
        <v>62.234000000000052</v>
      </c>
      <c r="U50" s="49">
        <v>62.234000000000052</v>
      </c>
      <c r="V50" s="49">
        <v>62.234000000000052</v>
      </c>
      <c r="W50" s="49">
        <v>61.161000000000008</v>
      </c>
      <c r="X50" s="49">
        <v>62.37</v>
      </c>
      <c r="Y50" s="49">
        <v>61.161000000000008</v>
      </c>
      <c r="Z50" s="49">
        <v>60.38</v>
      </c>
      <c r="AA50" s="49">
        <v>62.368125000000106</v>
      </c>
      <c r="AB50" s="49">
        <v>61.161000000000008</v>
      </c>
      <c r="AC50" s="49">
        <v>62.234000000000052</v>
      </c>
      <c r="AD50" s="49">
        <v>62.234000000000052</v>
      </c>
      <c r="AE50" s="49">
        <v>56.78</v>
      </c>
      <c r="AF50" s="49">
        <v>59.612693819031442</v>
      </c>
      <c r="AG50" s="49">
        <v>61.161000000000008</v>
      </c>
      <c r="AH50" s="49">
        <v>66.05</v>
      </c>
      <c r="AJ50" s="68">
        <f>VLOOKUP(C50,'[1]Base 2018'!$D:$E,2,0)</f>
        <v>7896251804701</v>
      </c>
    </row>
    <row r="51" spans="1:36" s="68" customFormat="1" x14ac:dyDescent="0.2">
      <c r="A51" s="91"/>
      <c r="B51" s="59">
        <v>7896251804695</v>
      </c>
      <c r="C51" s="60">
        <v>660359</v>
      </c>
      <c r="D51" s="60" t="s">
        <v>111</v>
      </c>
      <c r="E51" s="60" t="s">
        <v>107</v>
      </c>
      <c r="F51" s="60">
        <v>20</v>
      </c>
      <c r="G51" s="60">
        <v>33049902</v>
      </c>
      <c r="H51" s="60" t="s">
        <v>216</v>
      </c>
      <c r="I51" s="61">
        <v>54.9</v>
      </c>
      <c r="J51" s="49">
        <v>32.9876559139785</v>
      </c>
      <c r="K51" s="49">
        <v>32.9876559139785</v>
      </c>
      <c r="L51" s="49">
        <v>32.9876559139785</v>
      </c>
      <c r="M51" s="49">
        <v>32.41890322580646</v>
      </c>
      <c r="N51" s="49">
        <v>32.418903225806453</v>
      </c>
      <c r="O51" s="49">
        <v>32.9876559139785</v>
      </c>
      <c r="P51" s="49">
        <v>32.9876559139785</v>
      </c>
      <c r="Q51" s="49">
        <v>32.9876559139785</v>
      </c>
      <c r="R51" s="49">
        <v>32.418903225806453</v>
      </c>
      <c r="S51" s="49">
        <v>31.288350816310427</v>
      </c>
      <c r="T51" s="49">
        <v>32.9876559139785</v>
      </c>
      <c r="U51" s="49">
        <v>32.9876559139785</v>
      </c>
      <c r="V51" s="49">
        <v>32.9876559139785</v>
      </c>
      <c r="W51" s="49">
        <v>32.418903225806453</v>
      </c>
      <c r="X51" s="49">
        <v>33.059741792253774</v>
      </c>
      <c r="Y51" s="49">
        <v>32.418903225806453</v>
      </c>
      <c r="Z51" s="49">
        <v>31.967203207155691</v>
      </c>
      <c r="AA51" s="49">
        <v>33.058749999999996</v>
      </c>
      <c r="AB51" s="49">
        <v>32.418903225806453</v>
      </c>
      <c r="AC51" s="49">
        <v>32.9876559139785</v>
      </c>
      <c r="AD51" s="49">
        <v>32.9876559139785</v>
      </c>
      <c r="AE51" s="49">
        <v>30.065890991108393</v>
      </c>
      <c r="AF51" s="49">
        <v>31.598210492778254</v>
      </c>
      <c r="AG51" s="49">
        <v>32.418903225806453</v>
      </c>
      <c r="AH51" s="49">
        <v>35.011949983054684</v>
      </c>
      <c r="AJ51" s="68">
        <f>VLOOKUP(C51,'[1]Base 2018'!$D:$E,2,0)</f>
        <v>7896251804695</v>
      </c>
    </row>
    <row r="52" spans="1:36" s="68" customFormat="1" x14ac:dyDescent="0.2">
      <c r="A52" s="91"/>
      <c r="B52" s="59">
        <v>7896251804343</v>
      </c>
      <c r="C52" s="60">
        <v>660358</v>
      </c>
      <c r="D52" s="60" t="s">
        <v>112</v>
      </c>
      <c r="E52" s="60" t="s">
        <v>80</v>
      </c>
      <c r="F52" s="60">
        <v>24</v>
      </c>
      <c r="G52" s="60">
        <v>33049902</v>
      </c>
      <c r="H52" s="60" t="s">
        <v>216</v>
      </c>
      <c r="I52" s="61">
        <v>39.9</v>
      </c>
      <c r="J52" s="49">
        <v>24.883870967741927</v>
      </c>
      <c r="K52" s="49">
        <v>24.883870967741927</v>
      </c>
      <c r="L52" s="49">
        <v>24.883870967741927</v>
      </c>
      <c r="M52" s="49">
        <v>24.45</v>
      </c>
      <c r="N52" s="49">
        <v>24.454838709677421</v>
      </c>
      <c r="O52" s="49">
        <v>24.883870967741927</v>
      </c>
      <c r="P52" s="49">
        <v>24.883870967741899</v>
      </c>
      <c r="Q52" s="49">
        <v>24.883870967741927</v>
      </c>
      <c r="R52" s="49">
        <v>24.454838709677414</v>
      </c>
      <c r="S52" s="49">
        <v>23.6</v>
      </c>
      <c r="T52" s="49">
        <v>24.883870967741927</v>
      </c>
      <c r="U52" s="49">
        <v>24.883870967741927</v>
      </c>
      <c r="V52" s="49">
        <v>24.883870967741927</v>
      </c>
      <c r="W52" s="49">
        <v>24.454838709677414</v>
      </c>
      <c r="X52" s="49">
        <v>24.94</v>
      </c>
      <c r="Y52" s="49">
        <v>24.454838709677414</v>
      </c>
      <c r="Z52" s="49">
        <v>24.11</v>
      </c>
      <c r="AA52" s="49">
        <v>24.9375</v>
      </c>
      <c r="AB52" s="49">
        <v>24.454838709677414</v>
      </c>
      <c r="AC52" s="49">
        <v>24.883870967741927</v>
      </c>
      <c r="AD52" s="49">
        <v>24.883870967741927</v>
      </c>
      <c r="AE52" s="49">
        <v>22.67</v>
      </c>
      <c r="AF52" s="49">
        <v>23.835758283772297</v>
      </c>
      <c r="AG52" s="49">
        <v>24.454838709677414</v>
      </c>
      <c r="AH52" s="49">
        <v>26.41</v>
      </c>
      <c r="AJ52" s="68">
        <f>VLOOKUP(C52,'[1]Base 2018'!$D:$E,2,0)</f>
        <v>7896251804343</v>
      </c>
    </row>
    <row r="53" spans="1:36" s="68" customFormat="1" x14ac:dyDescent="0.2">
      <c r="A53" s="91"/>
      <c r="B53" s="59">
        <v>7896251804787</v>
      </c>
      <c r="C53" s="60">
        <v>660367</v>
      </c>
      <c r="D53" s="60" t="s">
        <v>270</v>
      </c>
      <c r="E53" s="60" t="s">
        <v>269</v>
      </c>
      <c r="F53" s="60">
        <v>24</v>
      </c>
      <c r="G53" s="60">
        <v>33049902</v>
      </c>
      <c r="H53" s="60" t="s">
        <v>216</v>
      </c>
      <c r="I53" s="61">
        <v>59.9</v>
      </c>
      <c r="J53" s="49">
        <v>36.733333333333334</v>
      </c>
      <c r="K53" s="49">
        <v>36.733333333333334</v>
      </c>
      <c r="L53" s="49">
        <v>36.733333333333334</v>
      </c>
      <c r="M53" s="49">
        <v>36.1</v>
      </c>
      <c r="N53" s="49">
        <v>36.1</v>
      </c>
      <c r="O53" s="49">
        <v>36.733333333333334</v>
      </c>
      <c r="P53" s="49">
        <v>36.733333333333334</v>
      </c>
      <c r="Q53" s="49">
        <v>36.733333333333334</v>
      </c>
      <c r="R53" s="49">
        <v>36.1</v>
      </c>
      <c r="S53" s="49">
        <v>34.840000000000003</v>
      </c>
      <c r="T53" s="49">
        <v>36.733333333333334</v>
      </c>
      <c r="U53" s="49">
        <v>36.733333333333334</v>
      </c>
      <c r="V53" s="49">
        <v>36.733333333333334</v>
      </c>
      <c r="W53" s="49">
        <v>36.1</v>
      </c>
      <c r="X53" s="49">
        <v>36.81</v>
      </c>
      <c r="Y53" s="49">
        <v>36.1</v>
      </c>
      <c r="Z53" s="49">
        <v>35.6</v>
      </c>
      <c r="AA53" s="49">
        <v>36.8125</v>
      </c>
      <c r="AB53" s="49">
        <v>36.1</v>
      </c>
      <c r="AC53" s="49">
        <v>36.733333333333334</v>
      </c>
      <c r="AD53" s="49">
        <v>36.733333333333334</v>
      </c>
      <c r="AE53" s="49">
        <v>33.479999999999997</v>
      </c>
      <c r="AF53" s="49">
        <v>35.186119371282928</v>
      </c>
      <c r="AG53" s="49">
        <v>36.1</v>
      </c>
      <c r="AH53" s="49">
        <v>38.99</v>
      </c>
      <c r="AJ53" s="68">
        <f>VLOOKUP(C53,'[1]Base 2018'!$D:$E,2,0)</f>
        <v>7896251804787</v>
      </c>
    </row>
    <row r="54" spans="1:36" s="68" customFormat="1" x14ac:dyDescent="0.2">
      <c r="A54" s="91"/>
      <c r="B54" s="51">
        <v>7896251804794</v>
      </c>
      <c r="C54" s="52">
        <v>660377</v>
      </c>
      <c r="D54" s="52" t="s">
        <v>272</v>
      </c>
      <c r="E54" s="52" t="s">
        <v>271</v>
      </c>
      <c r="F54" s="52">
        <v>27</v>
      </c>
      <c r="G54" s="52">
        <v>33049902</v>
      </c>
      <c r="H54" s="52" t="s">
        <v>216</v>
      </c>
      <c r="I54" s="53">
        <v>29.9</v>
      </c>
      <c r="J54" s="50">
        <v>18.647311827956997</v>
      </c>
      <c r="K54" s="50">
        <v>18.647311827956997</v>
      </c>
      <c r="L54" s="50">
        <v>18.647311827956997</v>
      </c>
      <c r="M54" s="50">
        <v>18.329999999999998</v>
      </c>
      <c r="N54" s="50">
        <v>18.325806451612895</v>
      </c>
      <c r="O54" s="50">
        <v>18.647311827956997</v>
      </c>
      <c r="P54" s="50">
        <v>18.647311827956983</v>
      </c>
      <c r="Q54" s="50">
        <v>18.647311827956997</v>
      </c>
      <c r="R54" s="50">
        <v>18.325806451612891</v>
      </c>
      <c r="S54" s="50">
        <v>17.690000000000001</v>
      </c>
      <c r="T54" s="50">
        <v>18.647311827956997</v>
      </c>
      <c r="U54" s="50">
        <v>18.647311827956997</v>
      </c>
      <c r="V54" s="50">
        <v>18.647311827956997</v>
      </c>
      <c r="W54" s="50">
        <v>18.325806451612891</v>
      </c>
      <c r="X54" s="50">
        <v>18.690000000000001</v>
      </c>
      <c r="Y54" s="50">
        <v>18.325806451612891</v>
      </c>
      <c r="Z54" s="50">
        <v>18.07</v>
      </c>
      <c r="AA54" s="50">
        <v>18.687499999999996</v>
      </c>
      <c r="AB54" s="50">
        <v>18.325806451612891</v>
      </c>
      <c r="AC54" s="50">
        <v>18.647311827956997</v>
      </c>
      <c r="AD54" s="50">
        <v>18.647311827956997</v>
      </c>
      <c r="AE54" s="50">
        <v>16.989999999999998</v>
      </c>
      <c r="AF54" s="50">
        <v>17.861884027187756</v>
      </c>
      <c r="AG54" s="50">
        <v>18.325806451612891</v>
      </c>
      <c r="AH54" s="50">
        <v>19.79</v>
      </c>
      <c r="AJ54" s="68" t="e">
        <f>VLOOKUP(C54,'[1]Base 2018'!$D:$E,2,0)</f>
        <v>#N/A</v>
      </c>
    </row>
    <row r="55" spans="1:36" s="37" customFormat="1" x14ac:dyDescent="0.2">
      <c r="B55" s="70"/>
      <c r="C55" s="66"/>
      <c r="D55" s="66"/>
      <c r="E55" s="66"/>
      <c r="F55" s="66"/>
      <c r="G55" s="67"/>
      <c r="H55" s="67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6" s="38" customFormat="1" x14ac:dyDescent="0.2">
      <c r="B56" s="115" t="s">
        <v>230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</row>
    <row r="57" spans="1:36" s="38" customFormat="1" x14ac:dyDescent="0.2">
      <c r="B57" s="72" t="s">
        <v>284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</row>
    <row r="58" spans="1:36" s="9" customFormat="1" x14ac:dyDescent="0.2">
      <c r="E58" s="14"/>
      <c r="F58" s="14"/>
      <c r="G58" s="14"/>
      <c r="H58" s="14"/>
      <c r="I58" s="14"/>
      <c r="AH58" s="68"/>
    </row>
    <row r="59" spans="1:36" s="9" customFormat="1" x14ac:dyDescent="0.2">
      <c r="E59" s="14"/>
      <c r="F59" s="14"/>
      <c r="G59" s="14"/>
      <c r="H59" s="14"/>
      <c r="I59" s="14"/>
      <c r="AH59" s="68"/>
    </row>
  </sheetData>
  <mergeCells count="8">
    <mergeCell ref="I7:I8"/>
    <mergeCell ref="H7:H8"/>
    <mergeCell ref="G7:G8"/>
    <mergeCell ref="B7:B8"/>
    <mergeCell ref="C7:C8"/>
    <mergeCell ref="D7:D8"/>
    <mergeCell ref="E7:E8"/>
    <mergeCell ref="F7:F8"/>
  </mergeCells>
  <pageMargins left="1" right="1" top="1" bottom="1" header="0.5" footer="0.5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2:BF21"/>
  <sheetViews>
    <sheetView showGridLines="0" tabSelected="1" workbookViewId="0">
      <pane xSplit="9" ySplit="8" topLeftCell="J9" activePane="bottomRight" state="frozen"/>
      <selection activeCell="B2" sqref="B2"/>
      <selection pane="topRight" activeCell="B2" sqref="B2"/>
      <selection pane="bottomLeft" activeCell="B2" sqref="B2"/>
      <selection pane="bottomRight" activeCell="B7" sqref="B7:B8"/>
    </sheetView>
  </sheetViews>
  <sheetFormatPr defaultRowHeight="11.25" x14ac:dyDescent="0.2"/>
  <cols>
    <col min="1" max="1" width="1.7109375" style="1" customWidth="1"/>
    <col min="2" max="2" width="14.85546875" style="1" customWidth="1"/>
    <col min="3" max="3" width="9.140625" style="1"/>
    <col min="4" max="4" width="41.5703125" style="3" customWidth="1"/>
    <col min="5" max="5" width="15" style="1" bestFit="1" customWidth="1"/>
    <col min="6" max="6" width="9.28515625" style="1" customWidth="1"/>
    <col min="7" max="7" width="7.85546875" style="1" customWidth="1"/>
    <col min="8" max="8" width="9" style="1" customWidth="1"/>
    <col min="9" max="9" width="9.140625" style="1" customWidth="1"/>
    <col min="10" max="36" width="6.28515625" style="1" customWidth="1"/>
    <col min="37" max="37" width="3.28515625" style="1" customWidth="1"/>
    <col min="38" max="38" width="14.42578125" style="1" bestFit="1" customWidth="1"/>
    <col min="39" max="39" width="3.28515625" style="1" customWidth="1"/>
    <col min="40" max="40" width="3.42578125" style="1" customWidth="1"/>
    <col min="41" max="41" width="3.28515625" style="1" customWidth="1"/>
    <col min="42" max="42" width="3.42578125" style="1" customWidth="1"/>
    <col min="43" max="43" width="3.28515625" style="1" customWidth="1"/>
    <col min="44" max="44" width="3.42578125" style="1" customWidth="1"/>
    <col min="45" max="45" width="3.28515625" style="1" customWidth="1"/>
    <col min="46" max="46" width="3.42578125" style="1" customWidth="1"/>
    <col min="47" max="47" width="3.28515625" style="1" customWidth="1"/>
    <col min="48" max="48" width="3.42578125" style="1" customWidth="1"/>
    <col min="49" max="49" width="3.28515625" style="1" customWidth="1"/>
    <col min="50" max="50" width="3.42578125" style="1" customWidth="1"/>
    <col min="51" max="51" width="3.28515625" style="1" customWidth="1"/>
    <col min="52" max="52" width="3.42578125" style="1" customWidth="1"/>
    <col min="53" max="53" width="3.28515625" style="1" customWidth="1"/>
    <col min="54" max="54" width="3.42578125" style="1" customWidth="1"/>
    <col min="55" max="55" width="3.28515625" style="1" customWidth="1"/>
    <col min="56" max="56" width="3.42578125" style="1" customWidth="1"/>
    <col min="57" max="57" width="3.28515625" style="1" customWidth="1"/>
    <col min="58" max="58" width="3.42578125" style="1" customWidth="1"/>
    <col min="59" max="59" width="3.28515625" style="1" customWidth="1"/>
    <col min="60" max="16384" width="9.140625" style="1"/>
  </cols>
  <sheetData>
    <row r="2" spans="1:58" ht="15.75" customHeight="1" x14ac:dyDescent="0.2">
      <c r="C2" s="2"/>
      <c r="D2" s="2" t="s">
        <v>324</v>
      </c>
      <c r="E2" s="148" t="s">
        <v>305</v>
      </c>
      <c r="J2" s="41" t="str">
        <f>J7</f>
        <v>AC</v>
      </c>
      <c r="K2" s="41" t="str">
        <f t="shared" ref="K2:AI2" si="0">K7</f>
        <v>AL</v>
      </c>
      <c r="L2" s="41" t="str">
        <f t="shared" si="0"/>
        <v>AM</v>
      </c>
      <c r="M2" s="41"/>
      <c r="N2" s="41" t="str">
        <f t="shared" si="0"/>
        <v>BA</v>
      </c>
      <c r="O2" s="41" t="str">
        <f t="shared" si="0"/>
        <v>CE</v>
      </c>
      <c r="P2" s="41" t="str">
        <f t="shared" si="0"/>
        <v>DF</v>
      </c>
      <c r="Q2" s="41" t="str">
        <f t="shared" si="0"/>
        <v>ES</v>
      </c>
      <c r="R2" s="41" t="str">
        <f t="shared" si="0"/>
        <v>GO</v>
      </c>
      <c r="S2" s="41" t="str">
        <f t="shared" si="0"/>
        <v>MA</v>
      </c>
      <c r="T2" s="41" t="str">
        <f t="shared" si="0"/>
        <v>MG</v>
      </c>
      <c r="U2" s="41" t="str">
        <f t="shared" si="0"/>
        <v>MS</v>
      </c>
      <c r="V2" s="41" t="str">
        <f t="shared" si="0"/>
        <v>MT</v>
      </c>
      <c r="W2" s="41" t="str">
        <f t="shared" si="0"/>
        <v>PA</v>
      </c>
      <c r="X2" s="41" t="str">
        <f t="shared" si="0"/>
        <v>PB</v>
      </c>
      <c r="Y2" s="41" t="str">
        <f t="shared" si="0"/>
        <v>PE</v>
      </c>
      <c r="Z2" s="41" t="str">
        <f t="shared" si="0"/>
        <v>PI</v>
      </c>
      <c r="AA2" s="41" t="str">
        <f t="shared" si="0"/>
        <v>PR</v>
      </c>
      <c r="AB2" s="41" t="str">
        <f t="shared" si="0"/>
        <v>RJ</v>
      </c>
      <c r="AC2" s="41" t="str">
        <f t="shared" si="0"/>
        <v>RN</v>
      </c>
      <c r="AD2" s="41" t="str">
        <f t="shared" si="0"/>
        <v>RO</v>
      </c>
      <c r="AE2" s="41" t="str">
        <f t="shared" si="0"/>
        <v>RR</v>
      </c>
      <c r="AF2" s="41" t="str">
        <f t="shared" si="0"/>
        <v>RS</v>
      </c>
      <c r="AG2" s="41" t="str">
        <f t="shared" si="0"/>
        <v>SC</v>
      </c>
      <c r="AH2" s="41" t="str">
        <f t="shared" si="0"/>
        <v>SE</v>
      </c>
      <c r="AI2" s="41" t="str">
        <f t="shared" si="0"/>
        <v>SP</v>
      </c>
      <c r="AJ2" s="41"/>
    </row>
    <row r="3" spans="1:58" ht="12.75" x14ac:dyDescent="0.2">
      <c r="C3" s="2"/>
      <c r="D3" s="2" t="s">
        <v>318</v>
      </c>
    </row>
    <row r="4" spans="1:58" ht="12.75" x14ac:dyDescent="0.2">
      <c r="D4" s="13"/>
    </row>
    <row r="5" spans="1:58" ht="12.75" x14ac:dyDescent="0.2">
      <c r="C5" s="2"/>
      <c r="D5" s="2" t="s">
        <v>240</v>
      </c>
      <c r="J5" s="41" t="s">
        <v>27</v>
      </c>
      <c r="K5" s="41" t="s">
        <v>28</v>
      </c>
      <c r="L5" s="41" t="s">
        <v>29</v>
      </c>
      <c r="M5" s="41" t="s">
        <v>248</v>
      </c>
      <c r="N5" s="41" t="s">
        <v>30</v>
      </c>
      <c r="O5" s="41" t="s">
        <v>31</v>
      </c>
      <c r="P5" s="41" t="s">
        <v>32</v>
      </c>
      <c r="Q5" s="41" t="s">
        <v>33</v>
      </c>
      <c r="R5" s="41" t="s">
        <v>34</v>
      </c>
      <c r="S5" s="41" t="s">
        <v>35</v>
      </c>
      <c r="T5" s="41" t="s">
        <v>36</v>
      </c>
      <c r="U5" s="41" t="s">
        <v>37</v>
      </c>
      <c r="V5" s="41" t="s">
        <v>38</v>
      </c>
      <c r="W5" s="41" t="s">
        <v>39</v>
      </c>
      <c r="X5" s="41" t="s">
        <v>40</v>
      </c>
      <c r="Y5" s="41" t="s">
        <v>41</v>
      </c>
      <c r="Z5" s="41" t="s">
        <v>42</v>
      </c>
      <c r="AA5" s="41" t="s">
        <v>43</v>
      </c>
      <c r="AB5" s="41" t="s">
        <v>44</v>
      </c>
      <c r="AC5" s="41" t="s">
        <v>45</v>
      </c>
      <c r="AD5" s="41" t="s">
        <v>46</v>
      </c>
      <c r="AE5" s="41" t="s">
        <v>47</v>
      </c>
      <c r="AF5" s="41" t="s">
        <v>48</v>
      </c>
      <c r="AG5" s="41" t="s">
        <v>49</v>
      </c>
      <c r="AH5" s="41" t="s">
        <v>50</v>
      </c>
      <c r="AI5" s="41" t="s">
        <v>51</v>
      </c>
      <c r="AJ5" s="41" t="s">
        <v>249</v>
      </c>
    </row>
    <row r="7" spans="1:58" ht="11.25" customHeight="1" x14ac:dyDescent="0.2">
      <c r="B7" s="201" t="s">
        <v>0</v>
      </c>
      <c r="C7" s="201" t="s">
        <v>1</v>
      </c>
      <c r="D7" s="201" t="s">
        <v>2</v>
      </c>
      <c r="E7" s="201" t="s">
        <v>3</v>
      </c>
      <c r="F7" s="201" t="s">
        <v>4</v>
      </c>
      <c r="G7" s="201" t="s">
        <v>5</v>
      </c>
      <c r="H7" s="201" t="s">
        <v>56</v>
      </c>
      <c r="I7" s="199" t="s">
        <v>219</v>
      </c>
      <c r="J7" s="110" t="s">
        <v>27</v>
      </c>
      <c r="K7" s="111" t="s">
        <v>28</v>
      </c>
      <c r="L7" s="111" t="s">
        <v>29</v>
      </c>
      <c r="M7" s="111" t="s">
        <v>248</v>
      </c>
      <c r="N7" s="111" t="s">
        <v>30</v>
      </c>
      <c r="O7" s="111" t="s">
        <v>31</v>
      </c>
      <c r="P7" s="111" t="s">
        <v>32</v>
      </c>
      <c r="Q7" s="111" t="s">
        <v>33</v>
      </c>
      <c r="R7" s="111" t="s">
        <v>34</v>
      </c>
      <c r="S7" s="111" t="s">
        <v>35</v>
      </c>
      <c r="T7" s="111" t="s">
        <v>36</v>
      </c>
      <c r="U7" s="111" t="s">
        <v>37</v>
      </c>
      <c r="V7" s="111" t="s">
        <v>38</v>
      </c>
      <c r="W7" s="111" t="s">
        <v>39</v>
      </c>
      <c r="X7" s="111" t="s">
        <v>40</v>
      </c>
      <c r="Y7" s="111" t="s">
        <v>41</v>
      </c>
      <c r="Z7" s="111" t="s">
        <v>42</v>
      </c>
      <c r="AA7" s="111" t="s">
        <v>43</v>
      </c>
      <c r="AB7" s="111" t="s">
        <v>44</v>
      </c>
      <c r="AC7" s="111" t="s">
        <v>45</v>
      </c>
      <c r="AD7" s="111" t="s">
        <v>46</v>
      </c>
      <c r="AE7" s="111" t="s">
        <v>47</v>
      </c>
      <c r="AF7" s="111" t="s">
        <v>48</v>
      </c>
      <c r="AG7" s="111" t="s">
        <v>49</v>
      </c>
      <c r="AH7" s="111" t="s">
        <v>50</v>
      </c>
      <c r="AI7" s="111" t="s">
        <v>51</v>
      </c>
      <c r="AJ7" s="111" t="s">
        <v>249</v>
      </c>
    </row>
    <row r="8" spans="1:58" x14ac:dyDescent="0.2">
      <c r="B8" s="202"/>
      <c r="C8" s="202"/>
      <c r="D8" s="202"/>
      <c r="E8" s="202"/>
      <c r="F8" s="202"/>
      <c r="G8" s="202"/>
      <c r="H8" s="202"/>
      <c r="I8" s="200"/>
      <c r="J8" s="4" t="s">
        <v>52</v>
      </c>
      <c r="K8" s="19" t="s">
        <v>52</v>
      </c>
      <c r="L8" s="19" t="s">
        <v>52</v>
      </c>
      <c r="M8" s="19" t="s">
        <v>52</v>
      </c>
      <c r="N8" s="19" t="s">
        <v>52</v>
      </c>
      <c r="O8" s="19" t="s">
        <v>52</v>
      </c>
      <c r="P8" s="19" t="s">
        <v>52</v>
      </c>
      <c r="Q8" s="19" t="s">
        <v>52</v>
      </c>
      <c r="R8" s="19" t="s">
        <v>52</v>
      </c>
      <c r="S8" s="19" t="s">
        <v>52</v>
      </c>
      <c r="T8" s="19" t="s">
        <v>52</v>
      </c>
      <c r="U8" s="19" t="s">
        <v>52</v>
      </c>
      <c r="V8" s="19" t="s">
        <v>52</v>
      </c>
      <c r="W8" s="19" t="s">
        <v>52</v>
      </c>
      <c r="X8" s="19" t="s">
        <v>52</v>
      </c>
      <c r="Y8" s="19" t="s">
        <v>52</v>
      </c>
      <c r="Z8" s="19" t="s">
        <v>52</v>
      </c>
      <c r="AA8" s="19" t="s">
        <v>52</v>
      </c>
      <c r="AB8" s="19" t="s">
        <v>52</v>
      </c>
      <c r="AC8" s="19" t="s">
        <v>52</v>
      </c>
      <c r="AD8" s="19" t="s">
        <v>52</v>
      </c>
      <c r="AE8" s="19" t="s">
        <v>52</v>
      </c>
      <c r="AF8" s="19" t="s">
        <v>52</v>
      </c>
      <c r="AG8" s="19" t="s">
        <v>52</v>
      </c>
      <c r="AH8" s="19" t="s">
        <v>52</v>
      </c>
      <c r="AI8" s="19" t="s">
        <v>52</v>
      </c>
      <c r="AJ8" s="19" t="s">
        <v>52</v>
      </c>
    </row>
    <row r="10" spans="1:58" s="8" customFormat="1" ht="12.75" x14ac:dyDescent="0.2">
      <c r="B10" s="11" t="s">
        <v>291</v>
      </c>
      <c r="D10" s="12"/>
      <c r="T10" s="32"/>
      <c r="AB10" s="93"/>
    </row>
    <row r="11" spans="1:58" s="33" customFormat="1" x14ac:dyDescent="0.2">
      <c r="B11" s="95">
        <v>7896261014497</v>
      </c>
      <c r="C11" s="96">
        <v>640112</v>
      </c>
      <c r="D11" s="97" t="s">
        <v>127</v>
      </c>
      <c r="E11" s="97" t="s">
        <v>128</v>
      </c>
      <c r="F11" s="97">
        <v>12</v>
      </c>
      <c r="G11" s="97">
        <v>35051000</v>
      </c>
      <c r="H11" s="97" t="s">
        <v>217</v>
      </c>
      <c r="I11" s="48">
        <v>71.97</v>
      </c>
      <c r="J11" s="98">
        <v>37.955360230547555</v>
      </c>
      <c r="K11" s="98">
        <v>37.955360230547555</v>
      </c>
      <c r="L11" s="98">
        <v>37.955360230547555</v>
      </c>
      <c r="M11" s="98">
        <v>37.125734870316997</v>
      </c>
      <c r="N11" s="98">
        <v>37.125734870316997</v>
      </c>
      <c r="O11" s="98">
        <v>37.955360230547555</v>
      </c>
      <c r="P11" s="98">
        <v>37.955360230547555</v>
      </c>
      <c r="Q11" s="98">
        <v>37.955360230547555</v>
      </c>
      <c r="R11" s="98">
        <v>37.955360230547555</v>
      </c>
      <c r="S11" s="98">
        <v>37.125734870316997</v>
      </c>
      <c r="T11" s="98">
        <v>37.125734870317004</v>
      </c>
      <c r="U11" s="98">
        <v>37.955360230547555</v>
      </c>
      <c r="V11" s="98">
        <v>37.955360230547555</v>
      </c>
      <c r="W11" s="98">
        <v>37.955360230547555</v>
      </c>
      <c r="X11" s="98">
        <v>37.125734870316997</v>
      </c>
      <c r="Y11" s="98">
        <v>37.125734870317004</v>
      </c>
      <c r="Z11" s="98">
        <v>37.955360230547555</v>
      </c>
      <c r="AA11" s="98">
        <v>37.125734870317004</v>
      </c>
      <c r="AB11" s="98">
        <v>35.46648414985593</v>
      </c>
      <c r="AC11" s="98">
        <v>37.125734870316997</v>
      </c>
      <c r="AD11" s="98">
        <v>37.955360230547555</v>
      </c>
      <c r="AE11" s="98">
        <v>37.955360230547555</v>
      </c>
      <c r="AF11" s="98">
        <v>37.125734870317004</v>
      </c>
      <c r="AG11" s="98">
        <v>37.955360230547555</v>
      </c>
      <c r="AH11" s="98">
        <v>37.125734870316997</v>
      </c>
      <c r="AI11" s="98">
        <v>37.125734870317004</v>
      </c>
      <c r="AJ11" s="99">
        <v>37.125734870316997</v>
      </c>
      <c r="AL11" s="10"/>
      <c r="AN11" s="10"/>
      <c r="AP11" s="10"/>
      <c r="AR11" s="10"/>
      <c r="AT11" s="10"/>
      <c r="AV11" s="10"/>
      <c r="AX11" s="10"/>
      <c r="AZ11" s="10"/>
      <c r="BB11" s="10"/>
      <c r="BD11" s="10"/>
      <c r="BF11" s="10"/>
    </row>
    <row r="12" spans="1:58" s="33" customFormat="1" x14ac:dyDescent="0.2">
      <c r="B12" s="79">
        <v>7896261015500</v>
      </c>
      <c r="C12" s="80">
        <v>640115</v>
      </c>
      <c r="D12" s="81" t="s">
        <v>129</v>
      </c>
      <c r="E12" s="81" t="s">
        <v>130</v>
      </c>
      <c r="F12" s="81">
        <v>10</v>
      </c>
      <c r="G12" s="81">
        <v>35051000</v>
      </c>
      <c r="H12" s="81" t="s">
        <v>217</v>
      </c>
      <c r="I12" s="49">
        <v>85.21</v>
      </c>
      <c r="J12" s="46">
        <v>44.9378386167147</v>
      </c>
      <c r="K12" s="46">
        <v>44.9378386167147</v>
      </c>
      <c r="L12" s="46">
        <v>44.9378386167147</v>
      </c>
      <c r="M12" s="46">
        <v>43.955590778097992</v>
      </c>
      <c r="N12" s="46">
        <v>43.955590778097992</v>
      </c>
      <c r="O12" s="46">
        <v>44.9378386167147</v>
      </c>
      <c r="P12" s="46">
        <v>44.9378386167147</v>
      </c>
      <c r="Q12" s="46">
        <v>44.9378386167147</v>
      </c>
      <c r="R12" s="46">
        <v>44.9378386167147</v>
      </c>
      <c r="S12" s="46">
        <v>43.955590778097992</v>
      </c>
      <c r="T12" s="46">
        <v>43.955590778097992</v>
      </c>
      <c r="U12" s="46">
        <v>44.9378386167147</v>
      </c>
      <c r="V12" s="46">
        <v>44.9378386167147</v>
      </c>
      <c r="W12" s="46">
        <v>44.9378386167147</v>
      </c>
      <c r="X12" s="46">
        <v>43.955590778097992</v>
      </c>
      <c r="Y12" s="46">
        <v>43.955590778097992</v>
      </c>
      <c r="Z12" s="46">
        <v>44.9378386167147</v>
      </c>
      <c r="AA12" s="46">
        <v>43.955590778097992</v>
      </c>
      <c r="AB12" s="46">
        <v>41.991095100864541</v>
      </c>
      <c r="AC12" s="46">
        <v>43.955590778097992</v>
      </c>
      <c r="AD12" s="46">
        <v>44.9378386167147</v>
      </c>
      <c r="AE12" s="46">
        <v>44.9378386167147</v>
      </c>
      <c r="AF12" s="46">
        <v>43.955590778097992</v>
      </c>
      <c r="AG12" s="46">
        <v>44.9378386167147</v>
      </c>
      <c r="AH12" s="46">
        <v>43.955590778097992</v>
      </c>
      <c r="AI12" s="46">
        <v>43.955590778097992</v>
      </c>
      <c r="AJ12" s="82">
        <v>43.955590778097992</v>
      </c>
      <c r="AL12" s="10"/>
      <c r="AN12" s="10"/>
      <c r="AP12" s="10"/>
      <c r="AR12" s="10"/>
      <c r="AT12" s="10"/>
      <c r="AV12" s="10"/>
      <c r="AX12" s="10"/>
      <c r="AZ12" s="10"/>
      <c r="BB12" s="10"/>
      <c r="BD12" s="10"/>
      <c r="BF12" s="10"/>
    </row>
    <row r="13" spans="1:58" s="33" customFormat="1" x14ac:dyDescent="0.2">
      <c r="B13" s="79">
        <v>7896261015043</v>
      </c>
      <c r="C13" s="80">
        <v>640114</v>
      </c>
      <c r="D13" s="81" t="s">
        <v>129</v>
      </c>
      <c r="E13" s="81" t="s">
        <v>131</v>
      </c>
      <c r="F13" s="81">
        <v>24</v>
      </c>
      <c r="G13" s="81">
        <v>35051000</v>
      </c>
      <c r="H13" s="81" t="s">
        <v>217</v>
      </c>
      <c r="I13" s="49">
        <v>33.24</v>
      </c>
      <c r="J13" s="46">
        <v>17.530028818443807</v>
      </c>
      <c r="K13" s="46">
        <v>17.530028818443807</v>
      </c>
      <c r="L13" s="46">
        <v>17.530028818443807</v>
      </c>
      <c r="M13" s="46">
        <v>17.146858789625366</v>
      </c>
      <c r="N13" s="46">
        <v>17.146858789625366</v>
      </c>
      <c r="O13" s="46">
        <v>17.530028818443807</v>
      </c>
      <c r="P13" s="46">
        <v>17.530028818443807</v>
      </c>
      <c r="Q13" s="46">
        <v>17.530028818443807</v>
      </c>
      <c r="R13" s="46">
        <v>17.530028818443807</v>
      </c>
      <c r="S13" s="46">
        <v>17.146858789625366</v>
      </c>
      <c r="T13" s="46">
        <v>17.146858789625366</v>
      </c>
      <c r="U13" s="46">
        <v>17.530028818443807</v>
      </c>
      <c r="V13" s="46">
        <v>17.530028818443807</v>
      </c>
      <c r="W13" s="46">
        <v>17.530028818443807</v>
      </c>
      <c r="X13" s="46">
        <v>17.146858789625366</v>
      </c>
      <c r="Y13" s="46">
        <v>17.146858789625366</v>
      </c>
      <c r="Z13" s="46">
        <v>17.530028818443807</v>
      </c>
      <c r="AA13" s="46">
        <v>17.146858789625366</v>
      </c>
      <c r="AB13" s="46">
        <v>16.380518731988477</v>
      </c>
      <c r="AC13" s="46">
        <v>17.146858789625366</v>
      </c>
      <c r="AD13" s="46">
        <v>17.530028818443807</v>
      </c>
      <c r="AE13" s="46">
        <v>17.530028818443807</v>
      </c>
      <c r="AF13" s="46">
        <v>16.985475504322771</v>
      </c>
      <c r="AG13" s="46">
        <v>17.530028818443807</v>
      </c>
      <c r="AH13" s="46">
        <v>17.146858789625366</v>
      </c>
      <c r="AI13" s="46">
        <v>17.146858789625366</v>
      </c>
      <c r="AJ13" s="82">
        <v>17.146858789625366</v>
      </c>
      <c r="AL13" s="10"/>
      <c r="AN13" s="10"/>
      <c r="AP13" s="10"/>
      <c r="AR13" s="10"/>
      <c r="AT13" s="10"/>
      <c r="AV13" s="10"/>
      <c r="AX13" s="10"/>
      <c r="AZ13" s="10"/>
      <c r="BB13" s="10"/>
      <c r="BD13" s="10"/>
      <c r="BF13" s="10"/>
    </row>
    <row r="14" spans="1:58" x14ac:dyDescent="0.2">
      <c r="AL14" s="10"/>
    </row>
    <row r="15" spans="1:58" ht="12.75" x14ac:dyDescent="0.2">
      <c r="B15" s="11" t="s">
        <v>292</v>
      </c>
      <c r="AL15" s="10"/>
    </row>
    <row r="16" spans="1:58" s="33" customFormat="1" x14ac:dyDescent="0.2">
      <c r="A16" s="33" t="str">
        <f>B16&amp;C16</f>
        <v>789601 5590987639260</v>
      </c>
      <c r="B16" s="176" t="s">
        <v>293</v>
      </c>
      <c r="C16" s="177">
        <v>639260</v>
      </c>
      <c r="D16" s="178" t="s">
        <v>294</v>
      </c>
      <c r="E16" s="178" t="s">
        <v>295</v>
      </c>
      <c r="F16" s="178">
        <v>12</v>
      </c>
      <c r="G16" s="178">
        <v>15179090</v>
      </c>
      <c r="H16" s="178" t="s">
        <v>216</v>
      </c>
      <c r="I16" s="48">
        <v>25.978169999999995</v>
      </c>
      <c r="J16" s="48">
        <v>14.188879999999997</v>
      </c>
      <c r="K16" s="48">
        <v>14.188879999999997</v>
      </c>
      <c r="L16" s="48">
        <v>14.188879999999997</v>
      </c>
      <c r="M16" s="48">
        <v>13.87589</v>
      </c>
      <c r="N16" s="48">
        <v>13.87589</v>
      </c>
      <c r="O16" s="48">
        <v>13.87589</v>
      </c>
      <c r="P16" s="48">
        <v>14.188879999999997</v>
      </c>
      <c r="Q16" s="48">
        <v>14.188879999999997</v>
      </c>
      <c r="R16" s="48">
        <v>14.188879999999997</v>
      </c>
      <c r="S16" s="48">
        <v>13.87589</v>
      </c>
      <c r="T16" s="48">
        <v>14.762694999999999</v>
      </c>
      <c r="U16" s="48">
        <v>14.188879999999997</v>
      </c>
      <c r="V16" s="48">
        <v>14.188879999999997</v>
      </c>
      <c r="W16" s="48">
        <v>14.188879999999997</v>
      </c>
      <c r="X16" s="48">
        <v>13.87589</v>
      </c>
      <c r="Y16" s="48">
        <v>13.87589</v>
      </c>
      <c r="Z16" s="48">
        <v>14.188879999999997</v>
      </c>
      <c r="AA16" s="48">
        <v>14.762694999999999</v>
      </c>
      <c r="AB16" s="48">
        <v>15.701664999999998</v>
      </c>
      <c r="AC16" s="48">
        <v>13.87589</v>
      </c>
      <c r="AD16" s="48">
        <v>14.188879999999997</v>
      </c>
      <c r="AE16" s="48">
        <v>14.188879999999997</v>
      </c>
      <c r="AF16" s="48">
        <v>14.762694999999999</v>
      </c>
      <c r="AG16" s="48">
        <v>15.096551</v>
      </c>
      <c r="AH16" s="48">
        <v>13.87589</v>
      </c>
      <c r="AI16" s="48">
        <v>14.762694999999999</v>
      </c>
      <c r="AJ16" s="48">
        <v>13.87589</v>
      </c>
      <c r="AL16" s="10"/>
      <c r="AN16" s="10"/>
      <c r="AP16" s="10"/>
      <c r="AR16" s="10"/>
      <c r="AT16" s="10"/>
      <c r="AV16" s="10"/>
      <c r="AX16" s="10"/>
      <c r="AZ16" s="10"/>
      <c r="BB16" s="10"/>
      <c r="BD16" s="10"/>
      <c r="BF16" s="10"/>
    </row>
    <row r="17" spans="1:58" s="33" customFormat="1" x14ac:dyDescent="0.2">
      <c r="A17" s="33" t="str">
        <f t="shared" ref="A17:A21" si="1">B17&amp;C17</f>
        <v>7896015590970639259</v>
      </c>
      <c r="B17" s="179">
        <v>7896015590970</v>
      </c>
      <c r="C17" s="180">
        <v>639259</v>
      </c>
      <c r="D17" s="181" t="s">
        <v>294</v>
      </c>
      <c r="E17" s="182" t="s">
        <v>296</v>
      </c>
      <c r="F17" s="182">
        <v>24</v>
      </c>
      <c r="G17" s="182">
        <v>15179090</v>
      </c>
      <c r="H17" s="182" t="s">
        <v>216</v>
      </c>
      <c r="I17" s="48">
        <v>16.588469999999997</v>
      </c>
      <c r="J17" s="48">
        <v>9.0662769999999977</v>
      </c>
      <c r="K17" s="48">
        <v>9.0662769999999977</v>
      </c>
      <c r="L17" s="48">
        <v>9.0662769999999977</v>
      </c>
      <c r="M17" s="48">
        <v>8.8680499999999984</v>
      </c>
      <c r="N17" s="48">
        <v>8.8680499999999984</v>
      </c>
      <c r="O17" s="48">
        <v>8.8680499999999984</v>
      </c>
      <c r="P17" s="48">
        <v>9.0662769999999977</v>
      </c>
      <c r="Q17" s="48">
        <v>9.0662769999999977</v>
      </c>
      <c r="R17" s="48">
        <v>9.0662769999999977</v>
      </c>
      <c r="S17" s="48">
        <v>8.8680499999999984</v>
      </c>
      <c r="T17" s="48">
        <v>9.4314319999999974</v>
      </c>
      <c r="U17" s="48">
        <v>9.0662769999999977</v>
      </c>
      <c r="V17" s="48">
        <v>9.0662769999999977</v>
      </c>
      <c r="W17" s="48">
        <v>9.0662769999999977</v>
      </c>
      <c r="X17" s="48">
        <v>8.8680499999999984</v>
      </c>
      <c r="Y17" s="48">
        <v>8.8680499999999984</v>
      </c>
      <c r="Z17" s="48">
        <v>9.0662769999999977</v>
      </c>
      <c r="AA17" s="48">
        <v>9.4314319999999974</v>
      </c>
      <c r="AB17" s="48">
        <v>10.026112999999999</v>
      </c>
      <c r="AC17" s="48">
        <v>8.8680499999999984</v>
      </c>
      <c r="AD17" s="48">
        <v>9.0662769999999977</v>
      </c>
      <c r="AE17" s="48">
        <v>9.0662769999999977</v>
      </c>
      <c r="AF17" s="48">
        <v>9.4314319999999974</v>
      </c>
      <c r="AG17" s="48">
        <v>9.6400919999999992</v>
      </c>
      <c r="AH17" s="48">
        <v>8.8680499999999984</v>
      </c>
      <c r="AI17" s="48">
        <v>9.4314319999999974</v>
      </c>
      <c r="AJ17" s="48">
        <v>8.8680499999999984</v>
      </c>
      <c r="AL17" s="10"/>
      <c r="AN17" s="10"/>
      <c r="AP17" s="10"/>
      <c r="AR17" s="10"/>
      <c r="AT17" s="10"/>
      <c r="AV17" s="10"/>
      <c r="AX17" s="10"/>
      <c r="AZ17" s="10"/>
      <c r="BB17" s="10"/>
      <c r="BD17" s="10"/>
      <c r="BF17" s="10"/>
    </row>
    <row r="18" spans="1:58" s="33" customFormat="1" x14ac:dyDescent="0.2">
      <c r="A18" s="33" t="str">
        <f t="shared" si="1"/>
        <v>7896015590963639264</v>
      </c>
      <c r="B18" s="179">
        <v>7896015590963</v>
      </c>
      <c r="C18" s="180">
        <v>639264</v>
      </c>
      <c r="D18" s="181" t="s">
        <v>297</v>
      </c>
      <c r="E18" s="182" t="s">
        <v>295</v>
      </c>
      <c r="F18" s="182">
        <v>12</v>
      </c>
      <c r="G18" s="182">
        <v>15179090</v>
      </c>
      <c r="H18" s="182" t="s">
        <v>216</v>
      </c>
      <c r="I18" s="48">
        <v>25.978169999999995</v>
      </c>
      <c r="J18" s="48">
        <v>14.188879999999997</v>
      </c>
      <c r="K18" s="48">
        <v>14.188879999999997</v>
      </c>
      <c r="L18" s="48">
        <v>14.188879999999997</v>
      </c>
      <c r="M18" s="48">
        <v>13.87589</v>
      </c>
      <c r="N18" s="48">
        <v>13.87589</v>
      </c>
      <c r="O18" s="48">
        <v>13.87589</v>
      </c>
      <c r="P18" s="48">
        <v>14.188879999999997</v>
      </c>
      <c r="Q18" s="48">
        <v>14.188879999999997</v>
      </c>
      <c r="R18" s="48">
        <v>14.188879999999997</v>
      </c>
      <c r="S18" s="48">
        <v>13.87589</v>
      </c>
      <c r="T18" s="48">
        <v>14.762694999999999</v>
      </c>
      <c r="U18" s="48">
        <v>14.188879999999997</v>
      </c>
      <c r="V18" s="48">
        <v>14.188879999999997</v>
      </c>
      <c r="W18" s="48">
        <v>14.188879999999997</v>
      </c>
      <c r="X18" s="48">
        <v>13.87589</v>
      </c>
      <c r="Y18" s="48">
        <v>13.87589</v>
      </c>
      <c r="Z18" s="48">
        <v>14.188879999999997</v>
      </c>
      <c r="AA18" s="48">
        <v>14.762694999999999</v>
      </c>
      <c r="AB18" s="48">
        <v>15.701664999999998</v>
      </c>
      <c r="AC18" s="48">
        <v>13.87589</v>
      </c>
      <c r="AD18" s="48">
        <v>14.188879999999997</v>
      </c>
      <c r="AE18" s="48">
        <v>14.188879999999997</v>
      </c>
      <c r="AF18" s="48">
        <v>14.762694999999999</v>
      </c>
      <c r="AG18" s="48">
        <v>15.096551</v>
      </c>
      <c r="AH18" s="48">
        <v>13.87589</v>
      </c>
      <c r="AI18" s="48">
        <v>14.762694999999999</v>
      </c>
      <c r="AJ18" s="48">
        <v>13.87589</v>
      </c>
      <c r="AL18" s="10"/>
      <c r="AN18" s="10"/>
      <c r="AP18" s="10"/>
      <c r="AR18" s="10"/>
      <c r="AT18" s="10"/>
      <c r="AV18" s="10"/>
      <c r="AX18" s="10"/>
      <c r="AZ18" s="10"/>
      <c r="BB18" s="10"/>
      <c r="BD18" s="10"/>
      <c r="BF18" s="10"/>
    </row>
    <row r="19" spans="1:58" s="33" customFormat="1" x14ac:dyDescent="0.2">
      <c r="A19" s="33" t="str">
        <f t="shared" si="1"/>
        <v>7896015590956639263</v>
      </c>
      <c r="B19" s="179">
        <v>7896015590956</v>
      </c>
      <c r="C19" s="180">
        <v>639263</v>
      </c>
      <c r="D19" s="181" t="s">
        <v>297</v>
      </c>
      <c r="E19" s="182" t="s">
        <v>296</v>
      </c>
      <c r="F19" s="182">
        <v>24</v>
      </c>
      <c r="G19" s="182">
        <v>15179090</v>
      </c>
      <c r="H19" s="182" t="s">
        <v>216</v>
      </c>
      <c r="I19" s="48">
        <v>16.588469999999997</v>
      </c>
      <c r="J19" s="48">
        <v>9.0662769999999977</v>
      </c>
      <c r="K19" s="48">
        <v>9.0662769999999977</v>
      </c>
      <c r="L19" s="48">
        <v>9.0662769999999977</v>
      </c>
      <c r="M19" s="48">
        <v>8.8680499999999984</v>
      </c>
      <c r="N19" s="48">
        <v>8.8680499999999984</v>
      </c>
      <c r="O19" s="48">
        <v>8.8680499999999984</v>
      </c>
      <c r="P19" s="48">
        <v>9.0662769999999977</v>
      </c>
      <c r="Q19" s="48">
        <v>9.0662769999999977</v>
      </c>
      <c r="R19" s="48">
        <v>9.0662769999999977</v>
      </c>
      <c r="S19" s="48">
        <v>8.8680499999999984</v>
      </c>
      <c r="T19" s="48">
        <v>9.4314319999999974</v>
      </c>
      <c r="U19" s="48">
        <v>9.0662769999999977</v>
      </c>
      <c r="V19" s="48">
        <v>9.0662769999999977</v>
      </c>
      <c r="W19" s="48">
        <v>9.0662769999999977</v>
      </c>
      <c r="X19" s="48">
        <v>8.8680499999999984</v>
      </c>
      <c r="Y19" s="48">
        <v>8.8680499999999984</v>
      </c>
      <c r="Z19" s="48">
        <v>9.0662769999999977</v>
      </c>
      <c r="AA19" s="48">
        <v>9.4314319999999974</v>
      </c>
      <c r="AB19" s="48">
        <v>10.026112999999999</v>
      </c>
      <c r="AC19" s="48">
        <v>8.8680499999999984</v>
      </c>
      <c r="AD19" s="48">
        <v>9.0662769999999977</v>
      </c>
      <c r="AE19" s="48">
        <v>9.0662769999999977</v>
      </c>
      <c r="AF19" s="48">
        <v>9.4314319999999974</v>
      </c>
      <c r="AG19" s="48">
        <v>9.6400919999999992</v>
      </c>
      <c r="AH19" s="48">
        <v>8.8680499999999984</v>
      </c>
      <c r="AI19" s="48">
        <v>9.4314319999999974</v>
      </c>
      <c r="AJ19" s="48">
        <v>8.8680499999999984</v>
      </c>
      <c r="AL19" s="10"/>
      <c r="AN19" s="10"/>
      <c r="AP19" s="10"/>
      <c r="AR19" s="10"/>
      <c r="AT19" s="10"/>
      <c r="AV19" s="10"/>
      <c r="AX19" s="10"/>
      <c r="AZ19" s="10"/>
      <c r="BB19" s="10"/>
      <c r="BD19" s="10"/>
      <c r="BF19" s="10"/>
    </row>
    <row r="20" spans="1:58" s="33" customFormat="1" x14ac:dyDescent="0.2">
      <c r="A20" s="33" t="str">
        <f t="shared" si="1"/>
        <v>7896015590949639262</v>
      </c>
      <c r="B20" s="179">
        <v>7896015590949</v>
      </c>
      <c r="C20" s="180">
        <v>639262</v>
      </c>
      <c r="D20" s="181" t="s">
        <v>298</v>
      </c>
      <c r="E20" s="182" t="s">
        <v>295</v>
      </c>
      <c r="F20" s="182">
        <v>12</v>
      </c>
      <c r="G20" s="182">
        <v>15179090</v>
      </c>
      <c r="H20" s="182" t="s">
        <v>216</v>
      </c>
      <c r="I20" s="48">
        <v>25.978169999999995</v>
      </c>
      <c r="J20" s="48">
        <v>14.188879999999997</v>
      </c>
      <c r="K20" s="48">
        <v>14.188879999999997</v>
      </c>
      <c r="L20" s="48">
        <v>14.188879999999997</v>
      </c>
      <c r="M20" s="48">
        <v>13.87589</v>
      </c>
      <c r="N20" s="48">
        <v>13.87589</v>
      </c>
      <c r="O20" s="48">
        <v>13.87589</v>
      </c>
      <c r="P20" s="48">
        <v>14.188879999999997</v>
      </c>
      <c r="Q20" s="48">
        <v>14.188879999999997</v>
      </c>
      <c r="R20" s="48">
        <v>14.188879999999997</v>
      </c>
      <c r="S20" s="48">
        <v>13.87589</v>
      </c>
      <c r="T20" s="48">
        <v>14.762694999999999</v>
      </c>
      <c r="U20" s="48">
        <v>14.188879999999997</v>
      </c>
      <c r="V20" s="48">
        <v>14.188879999999997</v>
      </c>
      <c r="W20" s="48">
        <v>14.188879999999997</v>
      </c>
      <c r="X20" s="48">
        <v>13.87589</v>
      </c>
      <c r="Y20" s="48">
        <v>13.87589</v>
      </c>
      <c r="Z20" s="48">
        <v>14.188879999999997</v>
      </c>
      <c r="AA20" s="48">
        <v>14.762694999999999</v>
      </c>
      <c r="AB20" s="48">
        <v>15.701664999999998</v>
      </c>
      <c r="AC20" s="48">
        <v>13.87589</v>
      </c>
      <c r="AD20" s="48">
        <v>14.188879999999997</v>
      </c>
      <c r="AE20" s="48">
        <v>14.188879999999997</v>
      </c>
      <c r="AF20" s="48">
        <v>14.762694999999999</v>
      </c>
      <c r="AG20" s="48">
        <v>15.096551</v>
      </c>
      <c r="AH20" s="48">
        <v>13.87589</v>
      </c>
      <c r="AI20" s="48">
        <v>14.762694999999999</v>
      </c>
      <c r="AJ20" s="48">
        <v>13.87589</v>
      </c>
      <c r="AL20" s="10"/>
      <c r="AN20" s="10"/>
      <c r="AP20" s="10"/>
      <c r="AR20" s="10"/>
      <c r="AT20" s="10"/>
      <c r="AV20" s="10"/>
      <c r="AX20" s="10"/>
      <c r="AZ20" s="10"/>
      <c r="BB20" s="10"/>
      <c r="BD20" s="10"/>
      <c r="BF20" s="10"/>
    </row>
    <row r="21" spans="1:58" s="33" customFormat="1" x14ac:dyDescent="0.2">
      <c r="A21" s="33" t="str">
        <f t="shared" si="1"/>
        <v>7896015590932639261</v>
      </c>
      <c r="B21" s="179">
        <v>7896015590932</v>
      </c>
      <c r="C21" s="180">
        <v>639261</v>
      </c>
      <c r="D21" s="181" t="s">
        <v>298</v>
      </c>
      <c r="E21" s="182" t="s">
        <v>296</v>
      </c>
      <c r="F21" s="182">
        <v>24</v>
      </c>
      <c r="G21" s="182">
        <v>15179090</v>
      </c>
      <c r="H21" s="182" t="s">
        <v>216</v>
      </c>
      <c r="I21" s="48">
        <v>16.588469999999997</v>
      </c>
      <c r="J21" s="48">
        <v>9.0662769999999977</v>
      </c>
      <c r="K21" s="48">
        <v>9.0662769999999977</v>
      </c>
      <c r="L21" s="48">
        <v>9.0662769999999977</v>
      </c>
      <c r="M21" s="48">
        <v>8.8680499999999984</v>
      </c>
      <c r="N21" s="48">
        <v>8.8680499999999984</v>
      </c>
      <c r="O21" s="48">
        <v>8.8680499999999984</v>
      </c>
      <c r="P21" s="48">
        <v>9.0662769999999977</v>
      </c>
      <c r="Q21" s="48">
        <v>9.0662769999999977</v>
      </c>
      <c r="R21" s="48">
        <v>9.0662769999999977</v>
      </c>
      <c r="S21" s="48">
        <v>8.8680499999999984</v>
      </c>
      <c r="T21" s="48">
        <v>9.4314319999999974</v>
      </c>
      <c r="U21" s="48">
        <v>9.0662769999999977</v>
      </c>
      <c r="V21" s="48">
        <v>9.0662769999999977</v>
      </c>
      <c r="W21" s="48">
        <v>9.0662769999999977</v>
      </c>
      <c r="X21" s="48">
        <v>8.8680499999999984</v>
      </c>
      <c r="Y21" s="48">
        <v>8.8680499999999984</v>
      </c>
      <c r="Z21" s="48">
        <v>9.0662769999999977</v>
      </c>
      <c r="AA21" s="48">
        <v>9.4314319999999974</v>
      </c>
      <c r="AB21" s="48">
        <v>10.026112999999999</v>
      </c>
      <c r="AC21" s="48">
        <v>8.8680499999999984</v>
      </c>
      <c r="AD21" s="48">
        <v>9.0662769999999977</v>
      </c>
      <c r="AE21" s="48">
        <v>9.0662769999999977</v>
      </c>
      <c r="AF21" s="48">
        <v>9.4314319999999974</v>
      </c>
      <c r="AG21" s="48">
        <v>9.6400919999999992</v>
      </c>
      <c r="AH21" s="48">
        <v>8.8680499999999984</v>
      </c>
      <c r="AI21" s="48">
        <v>9.4314319999999974</v>
      </c>
      <c r="AJ21" s="48">
        <v>8.8680499999999984</v>
      </c>
      <c r="AL21" s="10"/>
      <c r="AN21" s="10"/>
      <c r="AP21" s="10"/>
      <c r="AR21" s="10"/>
      <c r="AT21" s="10"/>
      <c r="AV21" s="10"/>
      <c r="AX21" s="10"/>
      <c r="AZ21" s="10"/>
      <c r="BB21" s="10"/>
      <c r="BD21" s="10"/>
      <c r="BF21" s="10"/>
    </row>
  </sheetData>
  <mergeCells count="8">
    <mergeCell ref="H7:H8"/>
    <mergeCell ref="I7:I8"/>
    <mergeCell ref="B7:B8"/>
    <mergeCell ref="C7:C8"/>
    <mergeCell ref="D7:D8"/>
    <mergeCell ref="E7:E8"/>
    <mergeCell ref="F7:F8"/>
    <mergeCell ref="G7:G8"/>
  </mergeCells>
  <pageMargins left="0.25" right="0.25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</vt:lpstr>
      <vt:lpstr>Informações</vt:lpstr>
      <vt:lpstr>OTC</vt:lpstr>
      <vt:lpstr>DERMA MEDICAMENTOS</vt:lpstr>
      <vt:lpstr>HIGIENE ORAL</vt:lpstr>
      <vt:lpstr>DERMA COSMÉTICOS</vt:lpstr>
      <vt:lpstr>BENEFIBER E SCOTT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LB957536</dc:creator>
  <cp:lastModifiedBy>Matheus Helias Soares</cp:lastModifiedBy>
  <cp:lastPrinted>2017-12-21T13:43:50Z</cp:lastPrinted>
  <dcterms:created xsi:type="dcterms:W3CDTF">2016-11-10T12:22:50Z</dcterms:created>
  <dcterms:modified xsi:type="dcterms:W3CDTF">2019-03-28T20:14:36Z</dcterms:modified>
</cp:coreProperties>
</file>