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umento de Preço\2019\"/>
    </mc:Choice>
  </mc:AlternateContent>
  <xr:revisionPtr revIDLastSave="0" documentId="13_ncr:1_{E32159BB-1003-4F25-AE98-B95906E105E1}" xr6:coauthVersionLast="36" xr6:coauthVersionMax="36" xr10:uidLastSave="{00000000-0000-0000-0000-000000000000}"/>
  <bookViews>
    <workbookView xWindow="240" yWindow="30" windowWidth="15480" windowHeight="9120" xr2:uid="{00000000-000D-0000-FFFF-FFFF00000000}"/>
  </bookViews>
  <sheets>
    <sheet name="Lista Preço" sheetId="1" r:id="rId1"/>
  </sheets>
  <externalReferences>
    <externalReference r:id="rId2"/>
  </externalReferences>
  <calcPr calcId="179021"/>
</workbook>
</file>

<file path=xl/calcChain.xml><?xml version="1.0" encoding="utf-8"?>
<calcChain xmlns="http://schemas.openxmlformats.org/spreadsheetml/2006/main">
  <c r="T16" i="1" l="1"/>
  <c r="T15" i="1"/>
  <c r="T14" i="1"/>
  <c r="T13" i="1"/>
  <c r="T23" i="1"/>
  <c r="T22" i="1"/>
  <c r="R35" i="1"/>
  <c r="R34" i="1"/>
  <c r="R33" i="1"/>
  <c r="R32" i="1"/>
  <c r="R31" i="1"/>
  <c r="R30" i="1"/>
  <c r="R29" i="1"/>
</calcChain>
</file>

<file path=xl/sharedStrings.xml><?xml version="1.0" encoding="utf-8"?>
<sst xmlns="http://schemas.openxmlformats.org/spreadsheetml/2006/main" count="130" uniqueCount="74">
  <si>
    <t>BIOVICERIN  - FLACONETES 5 ML – CX C/ 6 FLAC.</t>
  </si>
  <si>
    <t>BIOVICERIN  - FLACONETES 5 ML – CX C/ 100 FLAC.</t>
  </si>
  <si>
    <t>FOLIN(ÁCIDO FÓLICO) - 5MG - FR.C/100  COMP.</t>
  </si>
  <si>
    <t>FOLIN (ÁCIDO FÓLICO) 5 MG - FR. C/30 COMP.</t>
  </si>
  <si>
    <t xml:space="preserve">SABOFEN 50G (IODOPOVIDONA)    </t>
  </si>
  <si>
    <t xml:space="preserve">SABOFEN 100G (IODOPOVIDONA)   </t>
  </si>
  <si>
    <t>Geyer Medicamentos S/A</t>
  </si>
  <si>
    <t xml:space="preserve">LISTA NEGATIVA   </t>
  </si>
  <si>
    <t xml:space="preserve">LISTA NEUTRA   </t>
  </si>
  <si>
    <t>Preços a serem praticados com desoneração tributária de</t>
  </si>
  <si>
    <t>PIS/COFINS a partir de 01/05/2001.</t>
  </si>
  <si>
    <t xml:space="preserve"> ICMS 17% </t>
  </si>
  <si>
    <t xml:space="preserve"> ICMS 18% </t>
  </si>
  <si>
    <t xml:space="preserve"> P. F.  </t>
  </si>
  <si>
    <t xml:space="preserve"> P. M. C. </t>
  </si>
  <si>
    <t xml:space="preserve"> P. M. C.  </t>
  </si>
  <si>
    <t xml:space="preserve"> P.M.C. </t>
  </si>
  <si>
    <t>CNPJ: 92.670.801/0001-82</t>
  </si>
  <si>
    <t>Principio Ativo</t>
  </si>
  <si>
    <t>Concentação Farmacológica</t>
  </si>
  <si>
    <t>Reg. Anvisa/M.S.</t>
  </si>
  <si>
    <t>Ácido Fólico</t>
  </si>
  <si>
    <t>5 mg / comp.</t>
  </si>
  <si>
    <t>3004.50.90</t>
  </si>
  <si>
    <t>1.0443.0020.001-4</t>
  </si>
  <si>
    <t>1.0443.0020.002-9</t>
  </si>
  <si>
    <t>Iodopovidona</t>
  </si>
  <si>
    <t>Bacilus Cereus</t>
  </si>
  <si>
    <t>3002.90.99</t>
  </si>
  <si>
    <t>1.0443.0009.002-3</t>
  </si>
  <si>
    <t>1.0443.0009.001-5</t>
  </si>
  <si>
    <t>0,007g / g</t>
  </si>
  <si>
    <t>3401.11.10</t>
  </si>
  <si>
    <t>1.0443.0040.002-8</t>
  </si>
  <si>
    <t>1.0443.0040.001-1</t>
  </si>
  <si>
    <t xml:space="preserve"> ICMS 12% </t>
  </si>
  <si>
    <t>ESPECIALIDADES FARMACÊUTICAS</t>
  </si>
  <si>
    <t>*</t>
  </si>
  <si>
    <r>
      <t>1,0 x 10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endósporos/ml</t>
    </r>
  </si>
  <si>
    <r>
      <t>PRODUTOS COM</t>
    </r>
    <r>
      <rPr>
        <b/>
        <sz val="10"/>
        <color indexed="12"/>
        <rFont val="Arial"/>
        <family val="2"/>
      </rPr>
      <t xml:space="preserve"> + </t>
    </r>
    <r>
      <rPr>
        <b/>
        <sz val="9"/>
        <color indexed="8"/>
        <rFont val="Arial"/>
        <family val="2"/>
      </rPr>
      <t>5%</t>
    </r>
    <r>
      <rPr>
        <b/>
        <sz val="9"/>
        <color indexed="10"/>
        <rFont val="Arial"/>
        <family val="2"/>
      </rPr>
      <t xml:space="preserve"> ALIQUOTA DE DE IPI SOBRE O P.F.</t>
    </r>
  </si>
  <si>
    <t>Caixa de Embarque</t>
  </si>
  <si>
    <t>SUPLEMENTOS</t>
  </si>
  <si>
    <t>P.F.</t>
  </si>
  <si>
    <t>Preço</t>
  </si>
  <si>
    <t>Sugerido</t>
  </si>
  <si>
    <t>2106.90.30</t>
  </si>
  <si>
    <t>Vit. A,C,D,E,B1,B2,B3,B6,B12, Ác. Fólico,Ác. Pantotenico, Mins Zinco e Ferro</t>
  </si>
  <si>
    <t>110419*</t>
  </si>
  <si>
    <t>110418*</t>
  </si>
  <si>
    <t>Vitamina D 200 UI/gota</t>
  </si>
  <si>
    <t>Produto isento de registro, conforme RDC nº 27/2010.</t>
  </si>
  <si>
    <t>Cod. de Barras ( EAN )</t>
  </si>
  <si>
    <t>DEVI - VITAMINA D 30 ML</t>
  </si>
  <si>
    <t>PLENIT 30 CÁPSULAS</t>
  </si>
  <si>
    <t>FONTELAX COM 10 SACHÊS</t>
  </si>
  <si>
    <t>Lactitol 10 g / Polidextrose 3 g</t>
  </si>
  <si>
    <t xml:space="preserve"> ICMS 17,5% </t>
  </si>
  <si>
    <t xml:space="preserve"> ICMS 20% </t>
  </si>
  <si>
    <t>NCM</t>
  </si>
  <si>
    <t>Secretaria Executiva - CMED</t>
  </si>
  <si>
    <t>LISTA DE PREÇOS DE MEDICAMENTOS - PREÇOS FÁBRICA E MÁXIMOS AO CONSUMIDOR</t>
  </si>
  <si>
    <t>Notas:</t>
  </si>
  <si>
    <t>(1) PF - Preço Fabricante é o teto de preço pelo qual um laboratório ou distribuidor de medicamentos pode comercializar no mercado brasileiro um medicamento que produz. PMC - Preço Máximo ao Consumidor é o preço a ser praticado pelo comércio varejista, ou seja, farmácias e drogarias ( Orientação Interpretativa nº 02, 13/11/2006 – CMED.</t>
  </si>
  <si>
    <t>(2) Alíquotas de ICMS 20% - RJ; ICMS 18% - AM, AP, BA, MA, MG, PB, PE, PR, RN, RS, SE, SP, TO e RJ (medicamentos da Portaria MS 1318/2002 ); ICMS 17,5% - RO; ICMS 17% - Demais Estados; ICMS 12% - Medicamentos Genéricos de SP e MG. Áreas de Livre Comércio – ALC -: Manaus/Tabatinga (AM), Boa Vista/Bonfim (RR), Macapá/Santana (AP), Guajará-Mirim (RO), Brasiléia/Epitaciolândia/ Cruzeiro do Sul (AC)</t>
  </si>
  <si>
    <t>(3) Liberado – Produtos liberados dos critérios de estabelecimento ou ajuste de preço (Resolução CMED nº 5, de 9 de outubro de 2003). Apenas o Preço Fábrica encontra-se liberado, devendo o Preço Máximo ao Consumidor atender às margens previstas no art. 4º da Resolução nº 04, de 12 de março de 2015.</t>
  </si>
  <si>
    <t>(4) Medicamentos em embalagens hospitalares e de uso restrito a hospitais e clínicas não podem ser comercializados pelo Preço Máximo ao Consumidor. Resolução no. 03 de 4/5/2009.</t>
  </si>
  <si>
    <t>METILFOLIN COM 30 COMPRIMIDOS</t>
  </si>
  <si>
    <t>METILFOLIN COM 90 COMPRIMIDOS</t>
  </si>
  <si>
    <t>L-Metilfolato</t>
  </si>
  <si>
    <t>FONTELAX COM 30 SACHÊS</t>
  </si>
  <si>
    <t>DIMILIP KIDS COM 30 SACHÊS</t>
  </si>
  <si>
    <t>Orafti® Synergy1 (mistura de inulina e frutooligossacarídeos com cadeias de tamanhos específicos)</t>
  </si>
  <si>
    <t>Alteração Preço 31 março 2019</t>
  </si>
  <si>
    <t>Vigência 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</si>
</sst>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46" applyNumberFormat="0" applyAlignment="0" applyProtection="0"/>
    <xf numFmtId="0" fontId="27" fillId="22" borderId="47" applyNumberFormat="0" applyAlignment="0" applyProtection="0"/>
    <xf numFmtId="0" fontId="28" fillId="0" borderId="48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46" applyNumberFormat="0" applyAlignment="0" applyProtection="0"/>
    <xf numFmtId="0" fontId="23" fillId="0" borderId="0"/>
    <xf numFmtId="0" fontId="7" fillId="0" borderId="0"/>
    <xf numFmtId="0" fontId="23" fillId="30" borderId="49" applyNumberFormat="0" applyFont="0" applyAlignment="0" applyProtection="0"/>
    <xf numFmtId="0" fontId="30" fillId="21" borderId="50" applyNumberFormat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1" applyNumberFormat="0" applyFill="0" applyAlignment="0" applyProtection="0"/>
    <xf numFmtId="0" fontId="35" fillId="0" borderId="52" applyNumberFormat="0" applyFill="0" applyAlignment="0" applyProtection="0"/>
    <xf numFmtId="0" fontId="36" fillId="0" borderId="5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4" applyNumberFormat="0" applyFill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164" fontId="4" fillId="0" borderId="0" xfId="35" applyFont="1" applyBorder="1"/>
    <xf numFmtId="164" fontId="3" fillId="0" borderId="0" xfId="35" applyFont="1" applyBorder="1"/>
    <xf numFmtId="164" fontId="5" fillId="0" borderId="0" xfId="35" applyFont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10" fontId="10" fillId="0" borderId="0" xfId="0" applyNumberFormat="1" applyFont="1"/>
    <xf numFmtId="0" fontId="12" fillId="0" borderId="0" xfId="0" applyFont="1" applyAlignment="1">
      <alignment horizontal="right"/>
    </xf>
    <xf numFmtId="164" fontId="2" fillId="0" borderId="1" xfId="35" applyFont="1" applyBorder="1" applyAlignment="1">
      <alignment horizontal="center"/>
    </xf>
    <xf numFmtId="164" fontId="2" fillId="0" borderId="2" xfId="35" applyFont="1" applyBorder="1" applyAlignment="1">
      <alignment horizontal="center"/>
    </xf>
    <xf numFmtId="164" fontId="2" fillId="0" borderId="3" xfId="35" applyFont="1" applyBorder="1" applyAlignment="1">
      <alignment horizontal="center"/>
    </xf>
    <xf numFmtId="164" fontId="2" fillId="0" borderId="4" xfId="35" applyFont="1" applyBorder="1" applyAlignment="1">
      <alignment horizontal="center"/>
    </xf>
    <xf numFmtId="0" fontId="6" fillId="0" borderId="6" xfId="0" applyFont="1" applyBorder="1"/>
    <xf numFmtId="0" fontId="15" fillId="0" borderId="6" xfId="0" applyFont="1" applyFill="1" applyBorder="1"/>
    <xf numFmtId="0" fontId="3" fillId="0" borderId="7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8" fillId="0" borderId="9" xfId="0" applyFont="1" applyBorder="1"/>
    <xf numFmtId="0" fontId="20" fillId="0" borderId="0" xfId="0" applyFont="1" applyBorder="1"/>
    <xf numFmtId="0" fontId="10" fillId="0" borderId="0" xfId="0" applyFont="1" applyBorder="1"/>
    <xf numFmtId="0" fontId="19" fillId="0" borderId="0" xfId="0" applyFont="1" applyBorder="1" applyAlignment="1">
      <alignment horizontal="right"/>
    </xf>
    <xf numFmtId="0" fontId="21" fillId="0" borderId="0" xfId="0" applyFont="1"/>
    <xf numFmtId="0" fontId="2" fillId="0" borderId="0" xfId="0" applyFont="1"/>
    <xf numFmtId="0" fontId="2" fillId="0" borderId="0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8" fillId="0" borderId="12" xfId="0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/>
    <xf numFmtId="0" fontId="18" fillId="0" borderId="12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38" fillId="0" borderId="15" xfId="30" applyNumberFormat="1" applyFont="1" applyBorder="1" applyAlignment="1">
      <alignment horizontal="right"/>
    </xf>
    <xf numFmtId="4" fontId="38" fillId="0" borderId="6" xfId="30" applyNumberFormat="1" applyFont="1" applyBorder="1" applyAlignment="1">
      <alignment horizontal="right"/>
    </xf>
    <xf numFmtId="4" fontId="38" fillId="0" borderId="14" xfId="30" applyNumberFormat="1" applyFont="1" applyBorder="1" applyAlignment="1">
      <alignment horizontal="right"/>
    </xf>
    <xf numFmtId="4" fontId="38" fillId="0" borderId="7" xfId="30" applyNumberFormat="1" applyFont="1" applyBorder="1" applyAlignment="1">
      <alignment horizontal="right"/>
    </xf>
    <xf numFmtId="0" fontId="15" fillId="0" borderId="12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5" fillId="0" borderId="5" xfId="0" applyFont="1" applyFill="1" applyBorder="1"/>
    <xf numFmtId="0" fontId="6" fillId="0" borderId="7" xfId="0" applyFont="1" applyBorder="1"/>
    <xf numFmtId="0" fontId="16" fillId="0" borderId="13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0" fillId="0" borderId="17" xfId="0" applyNumberFormat="1" applyBorder="1" applyAlignment="1">
      <alignment horizontal="right" wrapText="1"/>
    </xf>
    <xf numFmtId="4" fontId="0" fillId="0" borderId="18" xfId="0" applyNumberFormat="1" applyBorder="1" applyAlignment="1">
      <alignment horizontal="right" wrapText="1"/>
    </xf>
    <xf numFmtId="4" fontId="0" fillId="0" borderId="19" xfId="0" applyNumberFormat="1" applyBorder="1" applyAlignment="1">
      <alignment horizontal="right" wrapText="1"/>
    </xf>
    <xf numFmtId="4" fontId="0" fillId="0" borderId="20" xfId="0" applyNumberFormat="1" applyBorder="1" applyAlignment="1">
      <alignment horizontal="right" wrapText="1"/>
    </xf>
    <xf numFmtId="4" fontId="0" fillId="0" borderId="21" xfId="0" applyNumberFormat="1" applyBorder="1" applyAlignment="1">
      <alignment horizontal="right" wrapText="1"/>
    </xf>
    <xf numFmtId="4" fontId="0" fillId="0" borderId="22" xfId="0" applyNumberFormat="1" applyBorder="1" applyAlignment="1">
      <alignment horizontal="right" wrapText="1"/>
    </xf>
    <xf numFmtId="4" fontId="7" fillId="0" borderId="23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0" fontId="14" fillId="0" borderId="25" xfId="0" applyFont="1" applyBorder="1"/>
    <xf numFmtId="0" fontId="14" fillId="0" borderId="26" xfId="0" applyFont="1" applyBorder="1"/>
    <xf numFmtId="0" fontId="14" fillId="0" borderId="27" xfId="0" applyFont="1" applyBorder="1"/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9" fillId="0" borderId="0" xfId="30" applyFont="1"/>
    <xf numFmtId="14" fontId="12" fillId="0" borderId="0" xfId="30" applyNumberFormat="1" applyFont="1" applyAlignment="1">
      <alignment horizontal="center"/>
    </xf>
    <xf numFmtId="14" fontId="7" fillId="0" borderId="0" xfId="30" applyNumberFormat="1" applyFont="1" applyAlignment="1">
      <alignment horizontal="left"/>
    </xf>
    <xf numFmtId="0" fontId="15" fillId="0" borderId="29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6" fillId="0" borderId="7" xfId="0" applyFont="1" applyBorder="1" applyAlignment="1"/>
    <xf numFmtId="1" fontId="14" fillId="0" borderId="5" xfId="44" applyNumberFormat="1" applyFont="1" applyBorder="1" applyAlignment="1">
      <alignment horizontal="center"/>
    </xf>
    <xf numFmtId="1" fontId="14" fillId="0" borderId="6" xfId="44" applyNumberFormat="1" applyFont="1" applyBorder="1" applyAlignment="1">
      <alignment horizontal="center"/>
    </xf>
    <xf numFmtId="1" fontId="14" fillId="0" borderId="7" xfId="44" applyNumberFormat="1" applyFont="1" applyBorder="1" applyAlignment="1">
      <alignment horizontal="center"/>
    </xf>
    <xf numFmtId="0" fontId="14" fillId="0" borderId="16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1" fontId="14" fillId="0" borderId="19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4" fontId="7" fillId="0" borderId="0" xfId="30" applyNumberFormat="1" applyFont="1" applyAlignment="1">
      <alignment horizontal="left" vertical="top" wrapText="1"/>
    </xf>
    <xf numFmtId="14" fontId="7" fillId="0" borderId="0" xfId="30" applyNumberFormat="1" applyFont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2" xfId="0" applyFont="1" applyBorder="1" applyAlignment="1">
      <alignment horizontal="left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42" xfId="35" applyFont="1" applyBorder="1" applyAlignment="1">
      <alignment horizontal="center"/>
    </xf>
    <xf numFmtId="164" fontId="2" fillId="0" borderId="44" xfId="35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rmal 2" xfId="30" xr:uid="{00000000-0005-0000-0000-00001E000000}"/>
    <cellStyle name="Normal 3" xfId="31" xr:uid="{00000000-0005-0000-0000-00001F000000}"/>
    <cellStyle name="Nota 2" xfId="32" xr:uid="{00000000-0005-0000-0000-000020000000}"/>
    <cellStyle name="Saída" xfId="33" builtinId="21" customBuiltin="1"/>
    <cellStyle name="Separador de milhares 2" xfId="34" xr:uid="{00000000-0005-0000-0000-000022000000}"/>
    <cellStyle name="Separador de milhares_Plan1" xfId="35" xr:uid="{00000000-0005-0000-0000-000023000000}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  <cellStyle name="Vírgula" xfId="4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266700</xdr:colOff>
      <xdr:row>0</xdr:row>
      <xdr:rowOff>0</xdr:rowOff>
    </xdr:from>
    <xdr:to>
      <xdr:col>18</xdr:col>
      <xdr:colOff>1362075</xdr:colOff>
      <xdr:row>8</xdr:row>
      <xdr:rowOff>66675</xdr:rowOff>
    </xdr:to>
    <xdr:pic>
      <xdr:nvPicPr>
        <xdr:cNvPr id="1126" name="Imagem 5" descr="Logo - Atual.jpg">
          <a:extLst>
            <a:ext uri="{FF2B5EF4-FFF2-40B4-BE49-F238E27FC236}">
              <a16:creationId xmlns:a16="http://schemas.microsoft.com/office/drawing/2014/main" id="{6ECC4B90-5C30-47C5-9BA7-2173F49ED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0700" y="0"/>
          <a:ext cx="357187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.feitosa\AppData\Local\Microsoft\Windows\INetCache\Content.Outlook\U6LU1AR0\Tabela%20Padr&#227;o%20-%20Geyer%20Medicamen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de Preenchimento"/>
      <sheetName val="Tabela Padrão"/>
    </sheetNames>
    <sheetDataSet>
      <sheetData sheetId="0"/>
      <sheetData sheetId="1">
        <row r="8">
          <cell r="C8">
            <v>7898100264124</v>
          </cell>
        </row>
        <row r="9">
          <cell r="C9">
            <v>7898100264131</v>
          </cell>
        </row>
        <row r="10">
          <cell r="C10">
            <v>7898100268160</v>
          </cell>
        </row>
        <row r="11">
          <cell r="C11">
            <v>7898100268252</v>
          </cell>
        </row>
        <row r="12">
          <cell r="C12">
            <v>7898100268184</v>
          </cell>
        </row>
        <row r="13">
          <cell r="C13">
            <v>7898100268245</v>
          </cell>
        </row>
        <row r="14">
          <cell r="C14">
            <v>7898100268207</v>
          </cell>
        </row>
        <row r="15">
          <cell r="C15">
            <v>7898100268214</v>
          </cell>
        </row>
        <row r="16">
          <cell r="C16">
            <v>7898100268047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49"/>
  <sheetViews>
    <sheetView tabSelected="1" topLeftCell="A11" zoomScaleNormal="100" workbookViewId="0">
      <selection activeCell="E25" sqref="E25"/>
    </sheetView>
  </sheetViews>
  <sheetFormatPr defaultRowHeight="12.75" x14ac:dyDescent="0.2"/>
  <cols>
    <col min="1" max="1" width="10.42578125" style="6" bestFit="1" customWidth="1"/>
    <col min="2" max="2" width="39.85546875" style="6" customWidth="1"/>
    <col min="3" max="3" width="12.7109375" style="6" customWidth="1"/>
    <col min="4" max="12" width="8.7109375" style="6" customWidth="1"/>
    <col min="13" max="13" width="10.85546875" style="6" customWidth="1"/>
    <col min="14" max="14" width="14.42578125" style="6" bestFit="1" customWidth="1"/>
    <col min="15" max="15" width="27.5703125" style="6" bestFit="1" customWidth="1"/>
    <col min="16" max="16" width="18.42578125" style="6" bestFit="1" customWidth="1"/>
    <col min="17" max="17" width="9.140625" style="6" customWidth="1"/>
    <col min="18" max="18" width="9.5703125" style="6" bestFit="1" customWidth="1"/>
    <col min="19" max="19" width="21.42578125" style="6" bestFit="1" customWidth="1"/>
    <col min="20" max="20" width="8" style="6" customWidth="1"/>
    <col min="21" max="21" width="15.140625" style="6" bestFit="1" customWidth="1"/>
    <col min="22" max="16384" width="9.140625" style="6"/>
  </cols>
  <sheetData>
    <row r="3" spans="1:20" ht="26.25" x14ac:dyDescent="0.4">
      <c r="A3" s="143" t="s">
        <v>6</v>
      </c>
      <c r="B3" s="143"/>
      <c r="C3" s="4"/>
      <c r="D3" s="4"/>
      <c r="E3" s="4"/>
      <c r="F3" s="5"/>
      <c r="G3" s="5"/>
      <c r="H3" s="5"/>
      <c r="I3" s="5"/>
    </row>
    <row r="4" spans="1:20" ht="18" x14ac:dyDescent="0.25">
      <c r="A4" s="144" t="s">
        <v>17</v>
      </c>
      <c r="B4" s="144"/>
      <c r="C4" s="7"/>
      <c r="D4" s="7"/>
      <c r="E4" s="7"/>
    </row>
    <row r="6" spans="1:20" x14ac:dyDescent="0.2">
      <c r="A6" s="24"/>
      <c r="C6" s="24"/>
      <c r="D6" s="24"/>
      <c r="E6" s="24"/>
      <c r="F6" s="24"/>
      <c r="G6" s="24"/>
      <c r="H6" s="24"/>
      <c r="I6" s="24"/>
    </row>
    <row r="7" spans="1:20" x14ac:dyDescent="0.2">
      <c r="A7" s="145" t="s">
        <v>9</v>
      </c>
      <c r="B7" s="145"/>
      <c r="C7" s="24"/>
      <c r="D7" s="24"/>
      <c r="E7" s="24"/>
      <c r="F7" s="24"/>
      <c r="G7" s="24"/>
      <c r="H7" s="24"/>
      <c r="I7" s="24"/>
    </row>
    <row r="8" spans="1:20" x14ac:dyDescent="0.2">
      <c r="A8" s="145" t="s">
        <v>10</v>
      </c>
      <c r="B8" s="145"/>
      <c r="C8" s="24"/>
      <c r="D8" s="24"/>
      <c r="E8" s="24"/>
      <c r="F8" s="24"/>
      <c r="G8" s="24"/>
      <c r="H8" s="24"/>
      <c r="I8" s="24"/>
      <c r="J8" s="24"/>
    </row>
    <row r="9" spans="1:20" x14ac:dyDescent="0.2">
      <c r="A9" s="146" t="s">
        <v>72</v>
      </c>
      <c r="B9" s="147"/>
    </row>
    <row r="10" spans="1:20" ht="13.5" thickBot="1" x14ac:dyDescent="0.25">
      <c r="A10" s="145" t="s">
        <v>73</v>
      </c>
      <c r="B10" s="145"/>
      <c r="C10" s="24"/>
      <c r="D10" s="24"/>
      <c r="E10" s="24"/>
      <c r="J10" s="8"/>
    </row>
    <row r="11" spans="1:20" ht="15" customHeight="1" thickBot="1" x14ac:dyDescent="0.25">
      <c r="A11" s="24"/>
      <c r="B11" s="9" t="s">
        <v>7</v>
      </c>
      <c r="C11" s="9"/>
      <c r="D11" s="126" t="s">
        <v>35</v>
      </c>
      <c r="E11" s="127"/>
      <c r="F11" s="126" t="s">
        <v>11</v>
      </c>
      <c r="G11" s="127"/>
      <c r="H11" s="126" t="s">
        <v>56</v>
      </c>
      <c r="I11" s="127"/>
      <c r="J11" s="126" t="s">
        <v>12</v>
      </c>
      <c r="K11" s="127"/>
      <c r="L11" s="126" t="s">
        <v>57</v>
      </c>
      <c r="M11" s="127"/>
      <c r="N11" s="124" t="s">
        <v>18</v>
      </c>
      <c r="O11" s="124" t="s">
        <v>19</v>
      </c>
      <c r="P11" s="124" t="s">
        <v>58</v>
      </c>
      <c r="Q11" s="128" t="s">
        <v>20</v>
      </c>
      <c r="R11" s="129"/>
      <c r="S11" s="124" t="s">
        <v>51</v>
      </c>
    </row>
    <row r="12" spans="1:20" ht="30" customHeight="1" thickBot="1" x14ac:dyDescent="0.25">
      <c r="A12" s="141" t="s">
        <v>36</v>
      </c>
      <c r="B12" s="142"/>
      <c r="C12" s="64" t="s">
        <v>40</v>
      </c>
      <c r="D12" s="10" t="s">
        <v>13</v>
      </c>
      <c r="E12" s="11" t="s">
        <v>14</v>
      </c>
      <c r="F12" s="10" t="s">
        <v>13</v>
      </c>
      <c r="G12" s="11" t="s">
        <v>14</v>
      </c>
      <c r="H12" s="10" t="s">
        <v>13</v>
      </c>
      <c r="I12" s="11" t="s">
        <v>14</v>
      </c>
      <c r="J12" s="10" t="s">
        <v>13</v>
      </c>
      <c r="K12" s="11" t="s">
        <v>15</v>
      </c>
      <c r="L12" s="12" t="s">
        <v>13</v>
      </c>
      <c r="M12" s="13" t="s">
        <v>16</v>
      </c>
      <c r="N12" s="125"/>
      <c r="O12" s="125"/>
      <c r="P12" s="125"/>
      <c r="Q12" s="130"/>
      <c r="R12" s="131"/>
      <c r="S12" s="125"/>
    </row>
    <row r="13" spans="1:20" ht="24.95" customHeight="1" x14ac:dyDescent="0.2">
      <c r="A13" s="41">
        <v>110401</v>
      </c>
      <c r="B13" s="45" t="s">
        <v>0</v>
      </c>
      <c r="C13" s="47">
        <v>88</v>
      </c>
      <c r="D13" s="51">
        <v>22.47</v>
      </c>
      <c r="E13" s="52">
        <v>30.02</v>
      </c>
      <c r="F13" s="51">
        <v>24.03</v>
      </c>
      <c r="G13" s="52">
        <v>32.03</v>
      </c>
      <c r="H13" s="51">
        <v>24.2</v>
      </c>
      <c r="I13" s="52">
        <v>32.25</v>
      </c>
      <c r="J13" s="51">
        <v>24.37</v>
      </c>
      <c r="K13" s="52">
        <v>32.47</v>
      </c>
      <c r="L13" s="51">
        <v>25.08</v>
      </c>
      <c r="M13" s="52">
        <v>33.380000000000003</v>
      </c>
      <c r="N13" s="59" t="s">
        <v>27</v>
      </c>
      <c r="O13" s="28" t="s">
        <v>38</v>
      </c>
      <c r="P13" s="30" t="s">
        <v>28</v>
      </c>
      <c r="Q13" s="132" t="s">
        <v>29</v>
      </c>
      <c r="R13" s="133"/>
      <c r="S13" s="78">
        <v>7898100264018</v>
      </c>
      <c r="T13" s="6" t="e">
        <f>VLOOKUP(S13,'[1]Tabela Padrão'!$C$8:$C$16,1,0)</f>
        <v>#N/A</v>
      </c>
    </row>
    <row r="14" spans="1:20" ht="24.95" customHeight="1" x14ac:dyDescent="0.2">
      <c r="A14" s="42">
        <v>110402</v>
      </c>
      <c r="B14" s="15" t="s">
        <v>1</v>
      </c>
      <c r="C14" s="48">
        <v>10</v>
      </c>
      <c r="D14" s="53">
        <v>273.22000000000003</v>
      </c>
      <c r="E14" s="54">
        <v>364.96</v>
      </c>
      <c r="F14" s="53">
        <v>292.17</v>
      </c>
      <c r="G14" s="54">
        <v>389.44</v>
      </c>
      <c r="H14" s="53">
        <v>294.20999999999998</v>
      </c>
      <c r="I14" s="54">
        <v>392.07</v>
      </c>
      <c r="J14" s="53">
        <v>296.27999999999997</v>
      </c>
      <c r="K14" s="54">
        <v>394.73</v>
      </c>
      <c r="L14" s="53">
        <v>304.85000000000002</v>
      </c>
      <c r="M14" s="54">
        <v>405.77</v>
      </c>
      <c r="N14" s="60" t="s">
        <v>27</v>
      </c>
      <c r="O14" s="66" t="s">
        <v>38</v>
      </c>
      <c r="P14" s="65" t="s">
        <v>28</v>
      </c>
      <c r="Q14" s="136" t="s">
        <v>30</v>
      </c>
      <c r="R14" s="137"/>
      <c r="S14" s="79">
        <v>7898100264025</v>
      </c>
      <c r="T14" s="6" t="e">
        <f>VLOOKUP(S14,'[1]Tabela Padrão'!$C$8:$C$16,1,0)</f>
        <v>#N/A</v>
      </c>
    </row>
    <row r="15" spans="1:20" ht="24.95" customHeight="1" x14ac:dyDescent="0.2">
      <c r="A15" s="43">
        <v>110417</v>
      </c>
      <c r="B15" s="14" t="s">
        <v>3</v>
      </c>
      <c r="C15" s="49">
        <v>156</v>
      </c>
      <c r="D15" s="53">
        <v>20.72</v>
      </c>
      <c r="E15" s="54">
        <v>27.68</v>
      </c>
      <c r="F15" s="53">
        <v>22.16</v>
      </c>
      <c r="G15" s="54">
        <v>29.54</v>
      </c>
      <c r="H15" s="53">
        <v>22.32</v>
      </c>
      <c r="I15" s="54">
        <v>29.74</v>
      </c>
      <c r="J15" s="53">
        <v>22.47</v>
      </c>
      <c r="K15" s="54">
        <v>29.94</v>
      </c>
      <c r="L15" s="53">
        <v>23.12</v>
      </c>
      <c r="M15" s="54">
        <v>30.77</v>
      </c>
      <c r="N15" s="60" t="s">
        <v>21</v>
      </c>
      <c r="O15" s="66" t="s">
        <v>22</v>
      </c>
      <c r="P15" s="65" t="s">
        <v>23</v>
      </c>
      <c r="Q15" s="136" t="s">
        <v>25</v>
      </c>
      <c r="R15" s="137"/>
      <c r="S15" s="79">
        <v>7898100264179</v>
      </c>
      <c r="T15" s="6" t="e">
        <f>VLOOKUP(S15,'[1]Tabela Padrão'!$C$8:$C$16,1,0)</f>
        <v>#N/A</v>
      </c>
    </row>
    <row r="16" spans="1:20" ht="24.95" customHeight="1" thickBot="1" x14ac:dyDescent="0.25">
      <c r="A16" s="44">
        <v>110404</v>
      </c>
      <c r="B16" s="46" t="s">
        <v>2</v>
      </c>
      <c r="C16" s="50">
        <v>85</v>
      </c>
      <c r="D16" s="55">
        <v>54.91</v>
      </c>
      <c r="E16" s="56">
        <v>73.349999999999994</v>
      </c>
      <c r="F16" s="55">
        <v>58.72</v>
      </c>
      <c r="G16" s="56">
        <v>78.27</v>
      </c>
      <c r="H16" s="55">
        <v>59.13</v>
      </c>
      <c r="I16" s="56">
        <v>78.8</v>
      </c>
      <c r="J16" s="55">
        <v>59.54</v>
      </c>
      <c r="K16" s="56">
        <v>79.33</v>
      </c>
      <c r="L16" s="55">
        <v>61.26</v>
      </c>
      <c r="M16" s="56">
        <v>81.540000000000006</v>
      </c>
      <c r="N16" s="61" t="s">
        <v>21</v>
      </c>
      <c r="O16" s="16" t="s">
        <v>22</v>
      </c>
      <c r="P16" s="31" t="s">
        <v>23</v>
      </c>
      <c r="Q16" s="134" t="s">
        <v>24</v>
      </c>
      <c r="R16" s="135"/>
      <c r="S16" s="80">
        <v>7898100264049</v>
      </c>
      <c r="T16" s="6" t="e">
        <f>VLOOKUP(S16,'[1]Tabela Padrão'!$C$8:$C$16,1,0)</f>
        <v>#N/A</v>
      </c>
    </row>
    <row r="18" spans="1:20" x14ac:dyDescent="0.2">
      <c r="A18" s="25"/>
      <c r="B18" s="25"/>
      <c r="C18" s="25"/>
      <c r="D18" s="25"/>
      <c r="E18" s="25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20" ht="13.5" thickBot="1" x14ac:dyDescent="0.25">
      <c r="A19" s="25"/>
      <c r="B19" s="25"/>
      <c r="C19" s="25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20" ht="15" customHeight="1" thickBot="1" x14ac:dyDescent="0.25">
      <c r="A20" s="25"/>
      <c r="B20" s="17" t="s">
        <v>8</v>
      </c>
      <c r="C20" s="18"/>
      <c r="D20" s="126" t="s">
        <v>35</v>
      </c>
      <c r="E20" s="127"/>
      <c r="F20" s="126" t="s">
        <v>11</v>
      </c>
      <c r="G20" s="127"/>
      <c r="H20" s="126" t="s">
        <v>56</v>
      </c>
      <c r="I20" s="127"/>
      <c r="J20" s="126" t="s">
        <v>12</v>
      </c>
      <c r="K20" s="127"/>
      <c r="L20" s="126" t="s">
        <v>57</v>
      </c>
      <c r="M20" s="127"/>
      <c r="N20" s="124" t="s">
        <v>18</v>
      </c>
      <c r="O20" s="124" t="s">
        <v>19</v>
      </c>
      <c r="P20" s="124" t="s">
        <v>58</v>
      </c>
      <c r="Q20" s="128" t="s">
        <v>20</v>
      </c>
      <c r="R20" s="129"/>
      <c r="S20" s="124" t="s">
        <v>51</v>
      </c>
    </row>
    <row r="21" spans="1:20" ht="30" customHeight="1" thickBot="1" x14ac:dyDescent="0.25">
      <c r="A21" s="122" t="s">
        <v>36</v>
      </c>
      <c r="B21" s="123"/>
      <c r="C21" s="64" t="s">
        <v>40</v>
      </c>
      <c r="D21" s="12" t="s">
        <v>13</v>
      </c>
      <c r="E21" s="13" t="s">
        <v>14</v>
      </c>
      <c r="F21" s="12" t="s">
        <v>13</v>
      </c>
      <c r="G21" s="13" t="s">
        <v>14</v>
      </c>
      <c r="H21" s="10" t="s">
        <v>13</v>
      </c>
      <c r="I21" s="11" t="s">
        <v>14</v>
      </c>
      <c r="J21" s="12" t="s">
        <v>13</v>
      </c>
      <c r="K21" s="13" t="s">
        <v>15</v>
      </c>
      <c r="L21" s="12" t="s">
        <v>13</v>
      </c>
      <c r="M21" s="13" t="s">
        <v>16</v>
      </c>
      <c r="N21" s="140"/>
      <c r="O21" s="140"/>
      <c r="P21" s="125"/>
      <c r="Q21" s="138"/>
      <c r="R21" s="139"/>
      <c r="S21" s="125"/>
    </row>
    <row r="22" spans="1:20" ht="24.95" customHeight="1" x14ac:dyDescent="0.2">
      <c r="A22" s="33" t="s">
        <v>47</v>
      </c>
      <c r="B22" s="29" t="s">
        <v>4</v>
      </c>
      <c r="C22" s="62">
        <v>150</v>
      </c>
      <c r="D22" s="51">
        <v>13.7</v>
      </c>
      <c r="E22" s="52">
        <v>18.45</v>
      </c>
      <c r="F22" s="51">
        <v>14.62</v>
      </c>
      <c r="G22" s="52">
        <v>19.66</v>
      </c>
      <c r="H22" s="51">
        <v>14.72</v>
      </c>
      <c r="I22" s="52">
        <v>19.79</v>
      </c>
      <c r="J22" s="51">
        <v>14.82</v>
      </c>
      <c r="K22" s="52">
        <v>19.91</v>
      </c>
      <c r="L22" s="51">
        <v>15.23</v>
      </c>
      <c r="M22" s="52">
        <v>20.45</v>
      </c>
      <c r="N22" s="59" t="s">
        <v>26</v>
      </c>
      <c r="O22" s="28" t="s">
        <v>31</v>
      </c>
      <c r="P22" s="30" t="s">
        <v>32</v>
      </c>
      <c r="Q22" s="132" t="s">
        <v>33</v>
      </c>
      <c r="R22" s="133"/>
      <c r="S22" s="78">
        <v>7898100264124</v>
      </c>
      <c r="T22" s="6">
        <f>VLOOKUP(S22,'[1]Tabela Padrão'!$C$8:$C$16,1,0)</f>
        <v>7898100264124</v>
      </c>
    </row>
    <row r="23" spans="1:20" ht="24.95" customHeight="1" thickBot="1" x14ac:dyDescent="0.25">
      <c r="A23" s="34" t="s">
        <v>48</v>
      </c>
      <c r="B23" s="19" t="s">
        <v>5</v>
      </c>
      <c r="C23" s="63">
        <v>50</v>
      </c>
      <c r="D23" s="55">
        <v>20.57</v>
      </c>
      <c r="E23" s="56">
        <v>27.7</v>
      </c>
      <c r="F23" s="55">
        <v>21.94</v>
      </c>
      <c r="G23" s="56">
        <v>29.5</v>
      </c>
      <c r="H23" s="55">
        <v>22.09</v>
      </c>
      <c r="I23" s="56">
        <v>29.69</v>
      </c>
      <c r="J23" s="55">
        <v>22.24</v>
      </c>
      <c r="K23" s="56">
        <v>29.89</v>
      </c>
      <c r="L23" s="55">
        <v>22.86</v>
      </c>
      <c r="M23" s="56">
        <v>30.7</v>
      </c>
      <c r="N23" s="61" t="s">
        <v>26</v>
      </c>
      <c r="O23" s="16" t="s">
        <v>31</v>
      </c>
      <c r="P23" s="31" t="s">
        <v>32</v>
      </c>
      <c r="Q23" s="134" t="s">
        <v>34</v>
      </c>
      <c r="R23" s="135"/>
      <c r="S23" s="80">
        <v>7898100264131</v>
      </c>
      <c r="T23" s="6">
        <f>VLOOKUP(S23,'[1]Tabela Padrão'!$C$8:$C$16,1,0)</f>
        <v>7898100264131</v>
      </c>
    </row>
    <row r="24" spans="1:20" s="21" customFormat="1" x14ac:dyDescent="0.2">
      <c r="A24" s="22" t="s">
        <v>37</v>
      </c>
      <c r="B24" s="23" t="s">
        <v>39</v>
      </c>
      <c r="C24" s="20"/>
      <c r="D24" s="20"/>
      <c r="E24" s="20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20" s="21" customFormat="1" x14ac:dyDescent="0.2">
      <c r="A25" s="22"/>
      <c r="B25" s="23"/>
      <c r="C25" s="20"/>
      <c r="D25" s="20"/>
      <c r="E25" s="20"/>
      <c r="F25" s="2"/>
      <c r="G25" s="2"/>
      <c r="H25" s="2"/>
      <c r="I25" s="2"/>
      <c r="J25" s="2"/>
      <c r="K25" s="6"/>
      <c r="L25" s="6"/>
      <c r="M25" s="6"/>
      <c r="N25" s="6"/>
      <c r="O25" s="6"/>
    </row>
    <row r="26" spans="1:20" ht="13.5" thickBot="1" x14ac:dyDescent="0.25"/>
    <row r="27" spans="1:20" ht="12.75" customHeight="1" x14ac:dyDescent="0.2">
      <c r="A27" s="107" t="s">
        <v>41</v>
      </c>
      <c r="B27" s="108"/>
      <c r="C27" s="111" t="s">
        <v>40</v>
      </c>
      <c r="D27" s="113" t="s">
        <v>42</v>
      </c>
      <c r="E27" s="26" t="s">
        <v>43</v>
      </c>
      <c r="F27" s="93" t="s">
        <v>18</v>
      </c>
      <c r="G27" s="115"/>
      <c r="H27" s="115"/>
      <c r="I27" s="115"/>
      <c r="J27" s="115"/>
      <c r="K27" s="94"/>
      <c r="L27" s="93" t="s">
        <v>58</v>
      </c>
      <c r="M27" s="94"/>
      <c r="N27" s="93" t="s">
        <v>20</v>
      </c>
      <c r="O27" s="94"/>
      <c r="P27" s="93" t="s">
        <v>51</v>
      </c>
      <c r="Q27" s="94"/>
    </row>
    <row r="28" spans="1:20" ht="13.5" thickBot="1" x14ac:dyDescent="0.25">
      <c r="A28" s="109"/>
      <c r="B28" s="110"/>
      <c r="C28" s="112"/>
      <c r="D28" s="114"/>
      <c r="E28" s="27" t="s">
        <v>44</v>
      </c>
      <c r="F28" s="95"/>
      <c r="G28" s="116"/>
      <c r="H28" s="116"/>
      <c r="I28" s="116"/>
      <c r="J28" s="116"/>
      <c r="K28" s="96"/>
      <c r="L28" s="95"/>
      <c r="M28" s="96"/>
      <c r="N28" s="95"/>
      <c r="O28" s="96"/>
      <c r="P28" s="95"/>
      <c r="Q28" s="96"/>
    </row>
    <row r="29" spans="1:20" s="32" customFormat="1" ht="30" customHeight="1" x14ac:dyDescent="0.2">
      <c r="A29" s="41">
        <v>110816</v>
      </c>
      <c r="B29" s="75" t="s">
        <v>52</v>
      </c>
      <c r="C29" s="71">
        <v>36</v>
      </c>
      <c r="D29" s="35">
        <v>36.380000000000003</v>
      </c>
      <c r="E29" s="36">
        <v>46.777499999999996</v>
      </c>
      <c r="F29" s="120" t="s">
        <v>49</v>
      </c>
      <c r="G29" s="121"/>
      <c r="H29" s="121"/>
      <c r="I29" s="121"/>
      <c r="J29" s="121"/>
      <c r="K29" s="121"/>
      <c r="L29" s="103" t="s">
        <v>45</v>
      </c>
      <c r="M29" s="104"/>
      <c r="N29" s="105" t="s">
        <v>50</v>
      </c>
      <c r="O29" s="106"/>
      <c r="P29" s="97">
        <v>7898100268160</v>
      </c>
      <c r="Q29" s="98"/>
      <c r="R29" s="32">
        <f>VLOOKUP(P29,'[1]Tabela Padrão'!$C$8:$C$16,1,0)</f>
        <v>7898100268160</v>
      </c>
    </row>
    <row r="30" spans="1:20" s="32" customFormat="1" ht="30" customHeight="1" x14ac:dyDescent="0.2">
      <c r="A30" s="70">
        <v>110825</v>
      </c>
      <c r="B30" s="76" t="s">
        <v>70</v>
      </c>
      <c r="C30" s="72">
        <v>12</v>
      </c>
      <c r="D30" s="57">
        <v>81.5</v>
      </c>
      <c r="E30" s="58">
        <v>99.9</v>
      </c>
      <c r="F30" s="81" t="s">
        <v>71</v>
      </c>
      <c r="G30" s="82"/>
      <c r="H30" s="82"/>
      <c r="I30" s="82"/>
      <c r="J30" s="82"/>
      <c r="K30" s="82"/>
      <c r="L30" s="83" t="s">
        <v>45</v>
      </c>
      <c r="M30" s="84"/>
      <c r="N30" s="85" t="s">
        <v>50</v>
      </c>
      <c r="O30" s="86"/>
      <c r="P30" s="87">
        <v>7898100268252</v>
      </c>
      <c r="Q30" s="88"/>
      <c r="R30" s="32">
        <f>VLOOKUP(P30,'[1]Tabela Padrão'!$C$8:$C$16,1,0)</f>
        <v>7898100268252</v>
      </c>
    </row>
    <row r="31" spans="1:20" s="32" customFormat="1" ht="30" customHeight="1" x14ac:dyDescent="0.2">
      <c r="A31" s="70">
        <v>110818</v>
      </c>
      <c r="B31" s="76" t="s">
        <v>54</v>
      </c>
      <c r="C31" s="72">
        <v>24</v>
      </c>
      <c r="D31" s="57">
        <v>36.51</v>
      </c>
      <c r="E31" s="58">
        <v>46.546499999999995</v>
      </c>
      <c r="F31" s="81" t="s">
        <v>55</v>
      </c>
      <c r="G31" s="82"/>
      <c r="H31" s="82"/>
      <c r="I31" s="82"/>
      <c r="J31" s="82"/>
      <c r="K31" s="82"/>
      <c r="L31" s="83" t="s">
        <v>45</v>
      </c>
      <c r="M31" s="84"/>
      <c r="N31" s="85" t="s">
        <v>50</v>
      </c>
      <c r="O31" s="86"/>
      <c r="P31" s="87">
        <v>7898100268184</v>
      </c>
      <c r="Q31" s="88"/>
      <c r="R31" s="32">
        <f>VLOOKUP(P31,'[1]Tabela Padrão'!$C$8:$C$16,1,0)</f>
        <v>7898100268184</v>
      </c>
    </row>
    <row r="32" spans="1:20" s="32" customFormat="1" ht="30" customHeight="1" x14ac:dyDescent="0.2">
      <c r="A32" s="70">
        <v>110824</v>
      </c>
      <c r="B32" s="76" t="s">
        <v>69</v>
      </c>
      <c r="C32" s="72">
        <v>8</v>
      </c>
      <c r="D32" s="57">
        <v>95</v>
      </c>
      <c r="E32" s="58">
        <v>125.4</v>
      </c>
      <c r="F32" s="81" t="s">
        <v>55</v>
      </c>
      <c r="G32" s="82"/>
      <c r="H32" s="82"/>
      <c r="I32" s="82"/>
      <c r="J32" s="82"/>
      <c r="K32" s="82"/>
      <c r="L32" s="83" t="s">
        <v>45</v>
      </c>
      <c r="M32" s="84"/>
      <c r="N32" s="85" t="s">
        <v>50</v>
      </c>
      <c r="O32" s="86"/>
      <c r="P32" s="87">
        <v>7898100268245</v>
      </c>
      <c r="Q32" s="88"/>
      <c r="R32" s="32">
        <f>VLOOKUP(P32,'[1]Tabela Padrão'!$C$8:$C$16,1,0)</f>
        <v>7898100268245</v>
      </c>
    </row>
    <row r="33" spans="1:19" s="32" customFormat="1" ht="30" customHeight="1" x14ac:dyDescent="0.2">
      <c r="A33" s="70">
        <v>110820</v>
      </c>
      <c r="B33" s="76" t="s">
        <v>66</v>
      </c>
      <c r="C33" s="72">
        <v>36</v>
      </c>
      <c r="D33" s="57">
        <v>18.622905000000003</v>
      </c>
      <c r="E33" s="58">
        <v>24.5822346</v>
      </c>
      <c r="F33" s="81" t="s">
        <v>68</v>
      </c>
      <c r="G33" s="82"/>
      <c r="H33" s="82"/>
      <c r="I33" s="82"/>
      <c r="J33" s="82"/>
      <c r="K33" s="82"/>
      <c r="L33" s="83" t="s">
        <v>45</v>
      </c>
      <c r="M33" s="84"/>
      <c r="N33" s="85" t="s">
        <v>50</v>
      </c>
      <c r="O33" s="86"/>
      <c r="P33" s="87">
        <v>7898100268207</v>
      </c>
      <c r="Q33" s="88"/>
      <c r="R33" s="32">
        <f>VLOOKUP(P33,'[1]Tabela Padrão'!$C$8:$C$16,1,0)</f>
        <v>7898100268207</v>
      </c>
    </row>
    <row r="34" spans="1:19" ht="30" customHeight="1" x14ac:dyDescent="0.2">
      <c r="A34" s="43">
        <v>110821</v>
      </c>
      <c r="B34" s="76" t="s">
        <v>67</v>
      </c>
      <c r="C34" s="73">
        <v>36</v>
      </c>
      <c r="D34" s="37">
        <v>50.391389999999994</v>
      </c>
      <c r="E34" s="38">
        <v>66.516634800000006</v>
      </c>
      <c r="F34" s="81" t="s">
        <v>68</v>
      </c>
      <c r="G34" s="82"/>
      <c r="H34" s="82"/>
      <c r="I34" s="82"/>
      <c r="J34" s="82"/>
      <c r="K34" s="82"/>
      <c r="L34" s="83" t="s">
        <v>45</v>
      </c>
      <c r="M34" s="84"/>
      <c r="N34" s="85" t="s">
        <v>50</v>
      </c>
      <c r="O34" s="86"/>
      <c r="P34" s="87">
        <v>7898100268214</v>
      </c>
      <c r="Q34" s="88"/>
      <c r="R34" s="32">
        <f>VLOOKUP(P34,'[1]Tabela Padrão'!$C$8:$C$16,1,0)</f>
        <v>7898100268214</v>
      </c>
    </row>
    <row r="35" spans="1:19" ht="30" customHeight="1" thickBot="1" x14ac:dyDescent="0.25">
      <c r="A35" s="44">
        <v>110804</v>
      </c>
      <c r="B35" s="77" t="s">
        <v>53</v>
      </c>
      <c r="C35" s="74">
        <v>36</v>
      </c>
      <c r="D35" s="39">
        <v>39.229999999999997</v>
      </c>
      <c r="E35" s="40">
        <v>56.899499999999996</v>
      </c>
      <c r="F35" s="117" t="s">
        <v>46</v>
      </c>
      <c r="G35" s="118"/>
      <c r="H35" s="118"/>
      <c r="I35" s="118"/>
      <c r="J35" s="118"/>
      <c r="K35" s="119"/>
      <c r="L35" s="101" t="s">
        <v>45</v>
      </c>
      <c r="M35" s="102"/>
      <c r="N35" s="91" t="s">
        <v>50</v>
      </c>
      <c r="O35" s="92"/>
      <c r="P35" s="99">
        <v>7898100268047</v>
      </c>
      <c r="Q35" s="100"/>
      <c r="R35" s="32">
        <f>VLOOKUP(P35,'[1]Tabela Padrão'!$C$8:$C$16,1,0)</f>
        <v>7898100268047</v>
      </c>
    </row>
    <row r="38" spans="1:19" x14ac:dyDescent="0.2">
      <c r="A38" s="67" t="s">
        <v>59</v>
      </c>
    </row>
    <row r="39" spans="1:19" x14ac:dyDescent="0.2">
      <c r="A39" s="67" t="s">
        <v>60</v>
      </c>
    </row>
    <row r="40" spans="1:19" x14ac:dyDescent="0.2">
      <c r="A40" s="68"/>
    </row>
    <row r="41" spans="1:19" x14ac:dyDescent="0.2">
      <c r="A41" s="69" t="s">
        <v>61</v>
      </c>
    </row>
    <row r="42" spans="1:19" x14ac:dyDescent="0.2">
      <c r="A42" s="89" t="s">
        <v>62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</row>
    <row r="43" spans="1:19" x14ac:dyDescent="0.2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</row>
    <row r="44" spans="1:19" x14ac:dyDescent="0.2">
      <c r="A44" s="89" t="s">
        <v>63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spans="1:19" x14ac:dyDescent="0.2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</row>
    <row r="46" spans="1:19" x14ac:dyDescent="0.2">
      <c r="A46" s="90" t="s">
        <v>64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spans="1:19" x14ac:dyDescent="0.2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spans="1:19" x14ac:dyDescent="0.2">
      <c r="A48" s="90" t="s">
        <v>65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spans="1:19" x14ac:dyDescent="0.2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</sheetData>
  <mergeCells count="73">
    <mergeCell ref="A10:B10"/>
    <mergeCell ref="A3:B3"/>
    <mergeCell ref="A4:B4"/>
    <mergeCell ref="A7:B7"/>
    <mergeCell ref="A8:B8"/>
    <mergeCell ref="A9:B9"/>
    <mergeCell ref="S11:S12"/>
    <mergeCell ref="S20:S21"/>
    <mergeCell ref="N20:N21"/>
    <mergeCell ref="O20:O21"/>
    <mergeCell ref="P20:P21"/>
    <mergeCell ref="Q16:R16"/>
    <mergeCell ref="Q15:R15"/>
    <mergeCell ref="Q13:R13"/>
    <mergeCell ref="Q11:R12"/>
    <mergeCell ref="D20:E20"/>
    <mergeCell ref="Q22:R22"/>
    <mergeCell ref="Q23:R23"/>
    <mergeCell ref="Q14:R14"/>
    <mergeCell ref="Q20:R21"/>
    <mergeCell ref="H11:I11"/>
    <mergeCell ref="L11:M11"/>
    <mergeCell ref="D11:E11"/>
    <mergeCell ref="A21:B21"/>
    <mergeCell ref="O11:O12"/>
    <mergeCell ref="N11:N12"/>
    <mergeCell ref="P11:P12"/>
    <mergeCell ref="F11:G11"/>
    <mergeCell ref="J20:K20"/>
    <mergeCell ref="F20:G20"/>
    <mergeCell ref="J11:K11"/>
    <mergeCell ref="H20:I20"/>
    <mergeCell ref="L20:M20"/>
    <mergeCell ref="A12:B12"/>
    <mergeCell ref="A27:B28"/>
    <mergeCell ref="C27:C28"/>
    <mergeCell ref="D27:D28"/>
    <mergeCell ref="F27:K28"/>
    <mergeCell ref="F34:K34"/>
    <mergeCell ref="F29:K29"/>
    <mergeCell ref="F31:K31"/>
    <mergeCell ref="F33:K33"/>
    <mergeCell ref="F32:K32"/>
    <mergeCell ref="A44:S45"/>
    <mergeCell ref="A46:S47"/>
    <mergeCell ref="A48:S49"/>
    <mergeCell ref="N35:O35"/>
    <mergeCell ref="P27:Q28"/>
    <mergeCell ref="P29:Q29"/>
    <mergeCell ref="P31:Q31"/>
    <mergeCell ref="P34:Q34"/>
    <mergeCell ref="P35:Q35"/>
    <mergeCell ref="L35:M35"/>
    <mergeCell ref="L27:M28"/>
    <mergeCell ref="L34:M34"/>
    <mergeCell ref="L29:M29"/>
    <mergeCell ref="L31:M31"/>
    <mergeCell ref="N27:O28"/>
    <mergeCell ref="N29:O29"/>
    <mergeCell ref="P33:Q33"/>
    <mergeCell ref="N33:O33"/>
    <mergeCell ref="L32:M32"/>
    <mergeCell ref="N32:O32"/>
    <mergeCell ref="A42:S43"/>
    <mergeCell ref="N34:O34"/>
    <mergeCell ref="L33:M33"/>
    <mergeCell ref="F35:K35"/>
    <mergeCell ref="F30:K30"/>
    <mergeCell ref="L30:M30"/>
    <mergeCell ref="N30:O30"/>
    <mergeCell ref="P30:Q30"/>
    <mergeCell ref="P32:Q32"/>
    <mergeCell ref="N31:O31"/>
  </mergeCells>
  <phoneticPr fontId="0" type="noConversion"/>
  <pageMargins left="0.19685039370078741" right="0.19685039370078741" top="0.98425196850393704" bottom="0.39370078740157483" header="0.51181102362204722" footer="0.51181102362204722"/>
  <pageSetup paperSize="9"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Preço</vt:lpstr>
    </vt:vector>
  </TitlesOfParts>
  <Company>Geyer Medicamentos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</dc:creator>
  <cp:lastModifiedBy>Daniel de Barros Feitosa</cp:lastModifiedBy>
  <cp:lastPrinted>2019-03-27T17:38:35Z</cp:lastPrinted>
  <dcterms:created xsi:type="dcterms:W3CDTF">2008-07-04T12:03:30Z</dcterms:created>
  <dcterms:modified xsi:type="dcterms:W3CDTF">2019-03-29T14:17:01Z</dcterms:modified>
</cp:coreProperties>
</file>