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umento de Preço\2019\"/>
    </mc:Choice>
  </mc:AlternateContent>
  <xr:revisionPtr revIDLastSave="0" documentId="8_{73DDFD9C-BE7D-4CE1-A40A-B5E8BC636C47}" xr6:coauthVersionLast="31" xr6:coauthVersionMax="31" xr10:uidLastSave="{00000000-0000-0000-0000-000000000000}"/>
  <bookViews>
    <workbookView xWindow="-105" yWindow="-105" windowWidth="19425" windowHeight="10425" xr2:uid="{00000000-000D-0000-FFFF-FFFF00000000}"/>
  </bookViews>
  <sheets>
    <sheet name="Plan1" sheetId="1" r:id="rId1"/>
  </sheets>
  <definedNames>
    <definedName name="_xlnm._FilterDatabase" localSheetId="0" hidden="1">Plan1!$A$5:$AN$34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22" i="1" l="1"/>
  <c r="AH22" i="1"/>
  <c r="AF22" i="1"/>
  <c r="AD22" i="1"/>
  <c r="AB22" i="1"/>
  <c r="Z22" i="1"/>
  <c r="X22" i="1"/>
  <c r="V22" i="1"/>
  <c r="AJ21" i="1"/>
  <c r="AH21" i="1"/>
  <c r="AF21" i="1"/>
  <c r="AD21" i="1"/>
  <c r="AB21" i="1"/>
  <c r="Z21" i="1"/>
  <c r="X21" i="1"/>
  <c r="V21" i="1"/>
  <c r="AJ20" i="1"/>
  <c r="AH20" i="1"/>
  <c r="AF20" i="1"/>
  <c r="AD20" i="1"/>
  <c r="AB20" i="1"/>
  <c r="Z20" i="1"/>
  <c r="X20" i="1"/>
  <c r="V20" i="1"/>
  <c r="AJ23" i="1"/>
  <c r="AH23" i="1"/>
  <c r="AF23" i="1"/>
  <c r="AD23" i="1"/>
  <c r="AB23" i="1"/>
  <c r="Z23" i="1"/>
  <c r="X23" i="1"/>
  <c r="V23" i="1"/>
  <c r="V26" i="1"/>
  <c r="X26" i="1"/>
  <c r="AJ26" i="1"/>
  <c r="AH26" i="1"/>
  <c r="AF26" i="1"/>
  <c r="AD26" i="1"/>
  <c r="AB26" i="1"/>
  <c r="Z26" i="1"/>
  <c r="AJ25" i="1"/>
  <c r="AH25" i="1"/>
  <c r="AF25" i="1"/>
  <c r="AD25" i="1"/>
  <c r="AB25" i="1"/>
  <c r="Z25" i="1"/>
  <c r="X25" i="1"/>
  <c r="V25" i="1"/>
</calcChain>
</file>

<file path=xl/sharedStrings.xml><?xml version="1.0" encoding="utf-8"?>
<sst xmlns="http://schemas.openxmlformats.org/spreadsheetml/2006/main" count="611" uniqueCount="176">
  <si>
    <t>CÓDIGO DE BARRAS (EAN)</t>
  </si>
  <si>
    <t>REGISTRO ANVISA</t>
  </si>
  <si>
    <t>PRODUTO</t>
  </si>
  <si>
    <t>CONCENTRAÇÃO(ÕES) FARMACOLÓGICA(S) E APRESENTAÇÃO</t>
  </si>
  <si>
    <t>PRINCÍPIO(S) ATIVO(S)</t>
  </si>
  <si>
    <t>TOTAL</t>
  </si>
  <si>
    <t>/</t>
  </si>
  <si>
    <t>PRODUTOS A SEREM EXCLUÍDOS DA PUBLICAÇÃO</t>
  </si>
  <si>
    <t xml:space="preserve">LCCT** CLASSIFICAÇÃO: POSITIVO, NEGATIVO, NEUTRO e OUTROS </t>
  </si>
  <si>
    <t>CAT** CATEGORIA: LIBERADO (C/ PF E PMC), LIBERADO (SOMENTE C/ PF), MONITORADO, HOSPITALARES (SOMENTE C/ PF)  e OUTROS</t>
  </si>
  <si>
    <t>NCM</t>
  </si>
  <si>
    <t>GGREM</t>
  </si>
  <si>
    <t>TARJA                   VL-Venda Livre;        TV-Tarja Vermelha; TP-Tarja Preta</t>
  </si>
  <si>
    <t>Número do CAS</t>
  </si>
  <si>
    <t>DCB</t>
  </si>
  <si>
    <t>Classe Terapêutica</t>
  </si>
  <si>
    <t>Código ATC</t>
  </si>
  <si>
    <t>Portaria 344/98</t>
  </si>
  <si>
    <t>Produto de Referência</t>
  </si>
  <si>
    <t>CONFAZ_87</t>
  </si>
  <si>
    <t>CAP</t>
  </si>
  <si>
    <t>Código TISS/TUSS</t>
  </si>
  <si>
    <t>ICMS 0%      Convênio 140/01; Convênio 162/94</t>
  </si>
  <si>
    <t>Tipo de Produto (Genérico/ Referencia/ Similar/ Fitoterápico/ Especifico/outros)</t>
  </si>
  <si>
    <t>Código de Substituição Tributária (CEST)</t>
  </si>
  <si>
    <t>CNPJ: 19.136.432/0001-52</t>
  </si>
  <si>
    <t>7898505091004</t>
  </si>
  <si>
    <t>7898505091011</t>
  </si>
  <si>
    <t>1.7794.0017.001-3</t>
  </si>
  <si>
    <t>1.7794.0017.002-1</t>
  </si>
  <si>
    <t>540500802131415</t>
  </si>
  <si>
    <t>540500801135417</t>
  </si>
  <si>
    <t>BRONFILIL XAROPE ADULTO</t>
  </si>
  <si>
    <t>BRONFILIL XAROPE PEDIÁTRICO</t>
  </si>
  <si>
    <t>10 MG FRASCO COM 120 ML</t>
  </si>
  <si>
    <t>5 MG FRASCO COM 120 ML</t>
  </si>
  <si>
    <t>3 BLISTERS COM 21 COMPRIMIDOS</t>
  </si>
  <si>
    <t>BLISTERS COM 21 COMPRIMIDOS</t>
  </si>
  <si>
    <t>7898505090427</t>
  </si>
  <si>
    <t>7898505090434</t>
  </si>
  <si>
    <t>1.7794.0014.001-7</t>
  </si>
  <si>
    <t>1.7794.0014.002-5</t>
  </si>
  <si>
    <t>540500301116413</t>
  </si>
  <si>
    <t>540500302112411</t>
  </si>
  <si>
    <t>VENOVAZ 450MG + 50MG</t>
  </si>
  <si>
    <t>BLISTERS COM 30 COMPRIMIDOS</t>
  </si>
  <si>
    <t>BLISTERS COM 60 COMPRIMIDOS</t>
  </si>
  <si>
    <t>ACEBROFILINA</t>
  </si>
  <si>
    <t>ETINILESTRADIOL;DROSPIRENONA</t>
  </si>
  <si>
    <t>HESPERIDINA;DIOSMINA</t>
  </si>
  <si>
    <t>MONITORADO</t>
  </si>
  <si>
    <t>TV-TARJA VERMELHA</t>
  </si>
  <si>
    <t>SIMILAR</t>
  </si>
  <si>
    <t>G03A1 - HORMÔNIOS CONTRACEPTIVOS MONOFÁSICOS COM ESTROGÊNIOS &lt;50MCG</t>
  </si>
  <si>
    <t>R05C0 - EXPECTORANTES</t>
  </si>
  <si>
    <t>C05C0 - VASOPROTETORES SISTÊMICOS</t>
  </si>
  <si>
    <t>PF 12%</t>
  </si>
  <si>
    <t>PMC 12%</t>
  </si>
  <si>
    <t>PF 17%</t>
  </si>
  <si>
    <t>PMC 17%</t>
  </si>
  <si>
    <t>PF 18%</t>
  </si>
  <si>
    <t>PMC 18%</t>
  </si>
  <si>
    <t>PF 17,5%</t>
  </si>
  <si>
    <t>PMC 17,5%</t>
  </si>
  <si>
    <t>PF 20%</t>
  </si>
  <si>
    <t>PMC 20%</t>
  </si>
  <si>
    <t>PF 0%</t>
  </si>
  <si>
    <t>PMC 0%</t>
  </si>
  <si>
    <t>PF 17% ALC</t>
  </si>
  <si>
    <t>PMC 17% ALC</t>
  </si>
  <si>
    <t>PF 17,5% ALC</t>
  </si>
  <si>
    <t>PMC 17,5% ALC</t>
  </si>
  <si>
    <t>PF 18% ALC</t>
  </si>
  <si>
    <t>PMC 18% ALC</t>
  </si>
  <si>
    <t>COMPLEXO OMEGA AZ</t>
  </si>
  <si>
    <t>DUEFIBRA</t>
  </si>
  <si>
    <t>FUNCHICALM</t>
  </si>
  <si>
    <t>NUTRINFAN D</t>
  </si>
  <si>
    <t>NUTRINFAN FE</t>
  </si>
  <si>
    <t>NUTRINFAN GOTAS</t>
  </si>
  <si>
    <t>NUTRIZINCO</t>
  </si>
  <si>
    <t>REGENESIS</t>
  </si>
  <si>
    <t>VIPLENA FIX</t>
  </si>
  <si>
    <t>VIPLENA CICLOS</t>
  </si>
  <si>
    <t>NUTRINFAN GUMMIES</t>
  </si>
  <si>
    <t>NUTRINFAN IMUNIDADE</t>
  </si>
  <si>
    <t>NUTRINFAN CRESCIMENTO</t>
  </si>
  <si>
    <t xml:space="preserve">PREMUNIX GOTAS </t>
  </si>
  <si>
    <t>FR PLAS COM 30 CAPSULAS MOLES</t>
  </si>
  <si>
    <t>FR PLAS COM 60 CAPSULAS MOLES</t>
  </si>
  <si>
    <t>FR PLAS COM 100 CAPSULAS MOLES</t>
  </si>
  <si>
    <t>CX 10 SACHES X 5 G</t>
  </si>
  <si>
    <t>FR PLAS  X 225 G</t>
  </si>
  <si>
    <t>FR PLAS X 5 G</t>
  </si>
  <si>
    <t xml:space="preserve">BLISTERS COM 30 CÁPSULAS MOLES </t>
  </si>
  <si>
    <t>FR VD AMB X 120 ML COM SERINGA OU GOTEJADOR</t>
  </si>
  <si>
    <t>FR VD AMB X 10 ML COM GOTEJADOR</t>
  </si>
  <si>
    <t>FR PLAS AMB X 30 ML COM GOTEJADOR</t>
  </si>
  <si>
    <t>FR VD AMB X 20 ML COM GOTEJADOR</t>
  </si>
  <si>
    <t xml:space="preserve">BLISTERS COM 60 CÁPSULAS MOLES </t>
  </si>
  <si>
    <t>GOMA COM 60 UNIDADES EM FRASCO PLÁSTICO</t>
  </si>
  <si>
    <t>LIBERADO (SOMENTE C/ PF)</t>
  </si>
  <si>
    <t>Suplemento vitamínico e mineral com Ômega 3 </t>
  </si>
  <si>
    <t>Fibra alimentar solúvel</t>
  </si>
  <si>
    <t>Preparo de bebida à base de chicória</t>
  </si>
  <si>
    <t xml:space="preserve">Suplemento vitamínico e mineral </t>
  </si>
  <si>
    <t xml:space="preserve">Vitamina C + Zinco + Wellmune </t>
  </si>
  <si>
    <t>VL - VENDA LIVRE</t>
  </si>
  <si>
    <t>2106.90.30</t>
  </si>
  <si>
    <t>3004.49.90</t>
  </si>
  <si>
    <t>3006.60.00</t>
  </si>
  <si>
    <t>I</t>
  </si>
  <si>
    <t>N/A</t>
  </si>
  <si>
    <t>SUPLEMENTO VITAMÍNICO</t>
  </si>
  <si>
    <t>179118-73-1</t>
  </si>
  <si>
    <t>57-63-6</t>
  </si>
  <si>
    <t>520-26-3</t>
  </si>
  <si>
    <t>BRONDILAT</t>
  </si>
  <si>
    <t>YASMIM</t>
  </si>
  <si>
    <t>DIOSMIN SDU</t>
  </si>
  <si>
    <t>13.003.00</t>
  </si>
  <si>
    <t>13.005.00</t>
  </si>
  <si>
    <t>13.003.01</t>
  </si>
  <si>
    <t>R05C0</t>
  </si>
  <si>
    <t>G03C0</t>
  </si>
  <si>
    <t>C05C0</t>
  </si>
  <si>
    <t>OUT.MULTIVIT.C/MINERAIS</t>
  </si>
  <si>
    <t>A11A4</t>
  </si>
  <si>
    <t>LAXANT EXPANS VOL FECAL</t>
  </si>
  <si>
    <t>A06A3</t>
  </si>
  <si>
    <t>V07A2</t>
  </si>
  <si>
    <t>MULTIVIT.S/MIN.PEDIATRI.</t>
  </si>
  <si>
    <t>A11B2</t>
  </si>
  <si>
    <t>VIT D PURA</t>
  </si>
  <si>
    <t>A11C2</t>
  </si>
  <si>
    <t>FERRO PURO</t>
  </si>
  <si>
    <t>B03A1</t>
  </si>
  <si>
    <t>OUT SUPLEMENT.MINERALE</t>
  </si>
  <si>
    <t>A12C2</t>
  </si>
  <si>
    <t>OUT ASS/COMPLEXO B</t>
  </si>
  <si>
    <t>A11E3</t>
  </si>
  <si>
    <t>PREMUNIX SOLUÇÃO ORAL</t>
  </si>
  <si>
    <t>FR AMBAR PLAS 75 MG X 150 ML</t>
  </si>
  <si>
    <t>FR AMBAR PLAS 35 MG X 30 ML</t>
  </si>
  <si>
    <t>3003.90.89</t>
  </si>
  <si>
    <t>OUTROS PRODUTOS</t>
  </si>
  <si>
    <t>7898956544357</t>
  </si>
  <si>
    <t>7898956544340</t>
  </si>
  <si>
    <t>1.3564.0001.002-1</t>
  </si>
  <si>
    <t>1.3564.0001.001-1</t>
  </si>
  <si>
    <t>565618010000117</t>
  </si>
  <si>
    <t>565618010000017</t>
  </si>
  <si>
    <t>N</t>
  </si>
  <si>
    <t/>
  </si>
  <si>
    <t>CT 1 STRIP X 7 + 14 DEDEIRAS</t>
  </si>
  <si>
    <t>METRONIDAZOL;NITRATO DE MICONAZOL</t>
  </si>
  <si>
    <t>3004.90.66</t>
  </si>
  <si>
    <t>REFERÊNCIA</t>
  </si>
  <si>
    <t>G01A2 - TRICOMONICIDAS TÓPICOS</t>
  </si>
  <si>
    <t>G01A2</t>
  </si>
  <si>
    <t>443-48-1</t>
  </si>
  <si>
    <t>7898956544999</t>
  </si>
  <si>
    <t>1.3564.0004.003-4</t>
  </si>
  <si>
    <t>DIVA 20</t>
  </si>
  <si>
    <t>BLISTERS COM 24 + 4 COMPRIMIDOS</t>
  </si>
  <si>
    <t>YAZ</t>
  </si>
  <si>
    <t>13.001.01</t>
  </si>
  <si>
    <t>DIVA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</si>
  <si>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</si>
  <si>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565618090000307</t>
  </si>
  <si>
    <t>GYNOTRAN 750MG + 200MG ÓVULO + 14 DEDEIRAS</t>
  </si>
  <si>
    <t>NUTRINFAN SOLUÇÃO ORAL</t>
  </si>
  <si>
    <t>7908134200019</t>
  </si>
  <si>
    <t>1.3564.0005.002-1</t>
  </si>
  <si>
    <t>565619030000417</t>
  </si>
  <si>
    <t>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</si>
</sst>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00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i/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u/>
      <sz val="11"/>
      <color indexed="39"/>
      <name val="Calibri"/>
      <family val="2"/>
      <scheme val="minor"/>
    </font>
    <font>
      <u/>
      <sz val="11"/>
      <color indexed="36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3">
    <xf numFmtId="0" fontId="0" fillId="0" borderId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88">
    <xf numFmtId="0" fontId="0" fillId="0" borderId="0" xfId="0"/>
    <xf numFmtId="0" fontId="2" fillId="2" borderId="0" xfId="47" applyFont="1" applyFill="1"/>
    <xf numFmtId="165" fontId="2" fillId="0" borderId="0" xfId="57" applyNumberFormat="1" applyFont="1"/>
    <xf numFmtId="0" fontId="2" fillId="0" borderId="0" xfId="47" applyFont="1" applyAlignment="1">
      <alignment horizontal="center"/>
    </xf>
    <xf numFmtId="164" fontId="2" fillId="0" borderId="0" xfId="57" applyFont="1"/>
    <xf numFmtId="1" fontId="2" fillId="2" borderId="1" xfId="47" applyNumberFormat="1" applyFont="1" applyFill="1" applyBorder="1" applyAlignment="1">
      <alignment horizontal="center"/>
    </xf>
    <xf numFmtId="1" fontId="2" fillId="2" borderId="1" xfId="47" applyNumberFormat="1" applyFont="1" applyFill="1" applyBorder="1"/>
    <xf numFmtId="1" fontId="3" fillId="2" borderId="2" xfId="47" applyNumberFormat="1" applyFont="1" applyFill="1" applyBorder="1" applyAlignment="1">
      <alignment horizontal="center" wrapText="1"/>
    </xf>
    <xf numFmtId="1" fontId="2" fillId="2" borderId="3" xfId="47" applyNumberFormat="1" applyFont="1" applyFill="1" applyBorder="1" applyAlignment="1">
      <alignment horizontal="center"/>
    </xf>
    <xf numFmtId="1" fontId="2" fillId="2" borderId="3" xfId="47" applyNumberFormat="1" applyFont="1" applyFill="1" applyBorder="1"/>
    <xf numFmtId="1" fontId="2" fillId="2" borderId="4" xfId="47" applyNumberFormat="1" applyFont="1" applyFill="1" applyBorder="1" applyAlignment="1">
      <alignment horizontal="center"/>
    </xf>
    <xf numFmtId="1" fontId="2" fillId="2" borderId="4" xfId="47" applyNumberFormat="1" applyFont="1" applyFill="1" applyBorder="1"/>
    <xf numFmtId="164" fontId="2" fillId="2" borderId="1" xfId="57" applyFont="1" applyFill="1" applyBorder="1"/>
    <xf numFmtId="164" fontId="2" fillId="2" borderId="3" xfId="57" applyFont="1" applyFill="1" applyBorder="1"/>
    <xf numFmtId="164" fontId="2" fillId="2" borderId="4" xfId="57" applyFont="1" applyFill="1" applyBorder="1"/>
    <xf numFmtId="165" fontId="4" fillId="0" borderId="0" xfId="57" applyNumberFormat="1" applyFont="1"/>
    <xf numFmtId="0" fontId="2" fillId="0" borderId="5" xfId="47" applyFont="1" applyBorder="1" applyAlignment="1">
      <alignment horizontal="center"/>
    </xf>
    <xf numFmtId="0" fontId="2" fillId="0" borderId="6" xfId="47" applyFont="1" applyBorder="1" applyAlignment="1">
      <alignment horizontal="center"/>
    </xf>
    <xf numFmtId="0" fontId="5" fillId="0" borderId="0" xfId="47" applyFont="1" applyAlignment="1">
      <alignment horizontal="center"/>
    </xf>
    <xf numFmtId="0" fontId="2" fillId="0" borderId="0" xfId="47" applyFont="1"/>
    <xf numFmtId="0" fontId="12" fillId="0" borderId="0" xfId="0" applyFont="1"/>
    <xf numFmtId="0" fontId="4" fillId="0" borderId="0" xfId="47" applyFont="1"/>
    <xf numFmtId="0" fontId="6" fillId="0" borderId="0" xfId="47" applyFont="1"/>
    <xf numFmtId="0" fontId="7" fillId="0" borderId="0" xfId="47" applyFont="1" applyAlignment="1">
      <alignment horizontal="center"/>
    </xf>
    <xf numFmtId="0" fontId="2" fillId="3" borderId="5" xfId="47" applyFont="1" applyFill="1" applyBorder="1" applyAlignment="1">
      <alignment horizontal="center" wrapText="1"/>
    </xf>
    <xf numFmtId="49" fontId="2" fillId="3" borderId="5" xfId="47" applyNumberFormat="1" applyFont="1" applyFill="1" applyBorder="1" applyAlignment="1">
      <alignment horizontal="center" wrapText="1"/>
    </xf>
    <xf numFmtId="0" fontId="2" fillId="3" borderId="5" xfId="47" applyFont="1" applyFill="1" applyBorder="1" applyAlignment="1">
      <alignment horizontal="center"/>
    </xf>
    <xf numFmtId="17" fontId="2" fillId="2" borderId="7" xfId="47" applyNumberFormat="1" applyFont="1" applyFill="1" applyBorder="1" applyAlignment="1">
      <alignment horizontal="center" wrapText="1"/>
    </xf>
    <xf numFmtId="164" fontId="2" fillId="2" borderId="7" xfId="57" applyFont="1" applyFill="1" applyBorder="1" applyAlignment="1">
      <alignment horizontal="center" wrapText="1"/>
    </xf>
    <xf numFmtId="0" fontId="2" fillId="0" borderId="5" xfId="47" applyFont="1" applyBorder="1" applyAlignment="1">
      <alignment horizontal="right" wrapText="1"/>
    </xf>
    <xf numFmtId="2" fontId="2" fillId="0" borderId="8" xfId="47" applyNumberFormat="1" applyFont="1" applyBorder="1"/>
    <xf numFmtId="2" fontId="2" fillId="0" borderId="9" xfId="47" applyNumberFormat="1" applyFont="1" applyBorder="1"/>
    <xf numFmtId="0" fontId="8" fillId="2" borderId="0" xfId="47" applyFont="1" applyFill="1"/>
    <xf numFmtId="164" fontId="2" fillId="2" borderId="2" xfId="57" applyFont="1" applyFill="1" applyBorder="1" applyAlignment="1">
      <alignment wrapText="1"/>
    </xf>
    <xf numFmtId="1" fontId="3" fillId="2" borderId="2" xfId="47" applyNumberFormat="1" applyFont="1" applyFill="1" applyBorder="1" applyAlignment="1">
      <alignment wrapText="1"/>
    </xf>
    <xf numFmtId="0" fontId="2" fillId="3" borderId="5" xfId="47" applyFont="1" applyFill="1" applyBorder="1" applyAlignment="1">
      <alignment horizontal="center" vertical="center" wrapText="1"/>
    </xf>
    <xf numFmtId="49" fontId="2" fillId="3" borderId="5" xfId="47" applyNumberFormat="1" applyFont="1" applyFill="1" applyBorder="1" applyAlignment="1">
      <alignment horizontal="center" vertical="center" wrapText="1"/>
    </xf>
    <xf numFmtId="0" fontId="2" fillId="3" borderId="5" xfId="47" applyFont="1" applyFill="1" applyBorder="1" applyAlignment="1">
      <alignment horizontal="center" vertical="center"/>
    </xf>
    <xf numFmtId="17" fontId="2" fillId="3" borderId="5" xfId="47" applyNumberFormat="1" applyFont="1" applyFill="1" applyBorder="1" applyAlignment="1">
      <alignment horizontal="center" vertical="center" wrapText="1"/>
    </xf>
    <xf numFmtId="17" fontId="2" fillId="3" borderId="6" xfId="47" applyNumberFormat="1" applyFont="1" applyFill="1" applyBorder="1" applyAlignment="1">
      <alignment horizontal="center" vertical="center" wrapText="1"/>
    </xf>
    <xf numFmtId="164" fontId="2" fillId="4" borderId="8" xfId="57" applyFont="1" applyFill="1" applyBorder="1" applyAlignment="1">
      <alignment horizontal="center" vertical="center" wrapText="1"/>
    </xf>
    <xf numFmtId="164" fontId="2" fillId="4" borderId="9" xfId="57" applyFont="1" applyFill="1" applyBorder="1" applyAlignment="1">
      <alignment horizontal="center" vertical="center" wrapText="1"/>
    </xf>
    <xf numFmtId="2" fontId="2" fillId="0" borderId="5" xfId="47" applyNumberFormat="1" applyFont="1" applyBorder="1"/>
    <xf numFmtId="2" fontId="2" fillId="0" borderId="10" xfId="47" applyNumberFormat="1" applyFont="1" applyBorder="1"/>
    <xf numFmtId="2" fontId="2" fillId="0" borderId="11" xfId="47" applyNumberFormat="1" applyFont="1" applyBorder="1"/>
    <xf numFmtId="2" fontId="2" fillId="0" borderId="12" xfId="47" applyNumberFormat="1" applyFont="1" applyBorder="1"/>
    <xf numFmtId="164" fontId="2" fillId="4" borderId="13" xfId="57" applyFont="1" applyFill="1" applyBorder="1" applyAlignment="1">
      <alignment horizontal="center" vertical="center" wrapText="1"/>
    </xf>
    <xf numFmtId="1" fontId="2" fillId="5" borderId="14" xfId="0" applyNumberFormat="1" applyFont="1" applyFill="1" applyBorder="1" applyAlignment="1">
      <alignment horizontal="center" vertical="center"/>
    </xf>
    <xf numFmtId="1" fontId="2" fillId="5" borderId="15" xfId="0" applyNumberFormat="1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5" xfId="0" quotePrefix="1" applyFont="1" applyFill="1" applyBorder="1" applyAlignment="1">
      <alignment horizontal="center" vertical="center"/>
    </xf>
    <xf numFmtId="0" fontId="13" fillId="0" borderId="15" xfId="0" quotePrefix="1" applyFont="1" applyBorder="1" applyAlignment="1">
      <alignment horizontal="center"/>
    </xf>
    <xf numFmtId="17" fontId="2" fillId="5" borderId="7" xfId="47" applyNumberFormat="1" applyFont="1" applyFill="1" applyBorder="1" applyAlignment="1">
      <alignment horizontal="center" wrapText="1"/>
    </xf>
    <xf numFmtId="1" fontId="2" fillId="5" borderId="16" xfId="0" applyNumberFormat="1" applyFont="1" applyFill="1" applyBorder="1" applyAlignment="1">
      <alignment horizontal="center" vertical="center"/>
    </xf>
    <xf numFmtId="1" fontId="2" fillId="5" borderId="7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13" fillId="0" borderId="7" xfId="0" quotePrefix="1" applyFont="1" applyBorder="1" applyAlignment="1">
      <alignment horizontal="center"/>
    </xf>
    <xf numFmtId="165" fontId="2" fillId="0" borderId="0" xfId="57" applyNumberFormat="1" applyFont="1" applyAlignment="1">
      <alignment horizontal="center"/>
    </xf>
    <xf numFmtId="0" fontId="12" fillId="0" borderId="0" xfId="0" applyFont="1" applyAlignment="1">
      <alignment horizontal="center"/>
    </xf>
    <xf numFmtId="49" fontId="2" fillId="2" borderId="15" xfId="48" applyNumberFormat="1" applyFill="1" applyBorder="1" applyAlignment="1">
      <alignment horizontal="center" vertical="center" wrapText="1"/>
    </xf>
    <xf numFmtId="166" fontId="2" fillId="2" borderId="15" xfId="56" applyNumberFormat="1" applyFill="1" applyBorder="1" applyAlignment="1">
      <alignment horizontal="center" vertical="center" wrapText="1"/>
    </xf>
    <xf numFmtId="17" fontId="1" fillId="5" borderId="7" xfId="47" applyNumberFormat="1" applyFill="1" applyBorder="1" applyAlignment="1">
      <alignment horizontal="center" wrapText="1"/>
    </xf>
    <xf numFmtId="1" fontId="1" fillId="5" borderId="7" xfId="0" applyNumberFormat="1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2" fillId="0" borderId="0" xfId="0" quotePrefix="1" applyFont="1"/>
    <xf numFmtId="164" fontId="2" fillId="5" borderId="7" xfId="57" applyFont="1" applyFill="1" applyBorder="1" applyAlignment="1">
      <alignment horizontal="center" wrapText="1"/>
    </xf>
    <xf numFmtId="0" fontId="13" fillId="5" borderId="15" xfId="0" quotePrefix="1" applyFont="1" applyFill="1" applyBorder="1" applyAlignment="1">
      <alignment horizontal="center"/>
    </xf>
    <xf numFmtId="0" fontId="13" fillId="5" borderId="7" xfId="0" quotePrefix="1" applyFont="1" applyFill="1" applyBorder="1" applyAlignment="1">
      <alignment horizontal="center"/>
    </xf>
    <xf numFmtId="166" fontId="2" fillId="2" borderId="7" xfId="56" applyNumberFormat="1" applyFill="1" applyBorder="1" applyAlignment="1">
      <alignment horizontal="center" vertical="center" wrapText="1"/>
    </xf>
    <xf numFmtId="49" fontId="2" fillId="2" borderId="7" xfId="48" applyNumberForma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/>
    </xf>
    <xf numFmtId="164" fontId="2" fillId="2" borderId="7" xfId="57" applyFont="1" applyFill="1" applyBorder="1" applyAlignment="1">
      <alignment horizontal="center" vertical="center" wrapText="1"/>
    </xf>
    <xf numFmtId="164" fontId="2" fillId="5" borderId="7" xfId="57" applyFont="1" applyFill="1" applyBorder="1" applyAlignment="1">
      <alignment horizontal="center" vertical="center" wrapText="1"/>
    </xf>
    <xf numFmtId="0" fontId="13" fillId="0" borderId="15" xfId="0" quotePrefix="1" applyFont="1" applyBorder="1" applyAlignment="1">
      <alignment horizontal="center" vertical="center"/>
    </xf>
    <xf numFmtId="17" fontId="2" fillId="5" borderId="7" xfId="47" applyNumberFormat="1" applyFont="1" applyFill="1" applyBorder="1" applyAlignment="1">
      <alignment horizontal="center" vertical="center" wrapText="1"/>
    </xf>
    <xf numFmtId="17" fontId="1" fillId="5" borderId="7" xfId="47" applyNumberFormat="1" applyFill="1" applyBorder="1" applyAlignment="1">
      <alignment horizontal="center" vertical="center" wrapText="1"/>
    </xf>
    <xf numFmtId="0" fontId="12" fillId="5" borderId="0" xfId="0" applyFont="1" applyFill="1"/>
    <xf numFmtId="1" fontId="1" fillId="5" borderId="15" xfId="0" applyNumberFormat="1" applyFont="1" applyFill="1" applyBorder="1" applyAlignment="1">
      <alignment horizontal="center" vertical="center"/>
    </xf>
    <xf numFmtId="0" fontId="13" fillId="5" borderId="15" xfId="0" quotePrefix="1" applyFont="1" applyFill="1" applyBorder="1" applyAlignment="1">
      <alignment horizontal="center" vertical="center"/>
    </xf>
    <xf numFmtId="166" fontId="2" fillId="5" borderId="15" xfId="56" applyNumberFormat="1" applyFill="1" applyBorder="1" applyAlignment="1">
      <alignment horizontal="center" vertical="center" wrapText="1"/>
    </xf>
    <xf numFmtId="49" fontId="2" fillId="5" borderId="15" xfId="48" applyNumberFormat="1" applyFill="1" applyBorder="1" applyAlignment="1">
      <alignment horizontal="center" vertical="center" wrapText="1"/>
    </xf>
    <xf numFmtId="9" fontId="2" fillId="5" borderId="7" xfId="62" applyFont="1" applyFill="1" applyBorder="1" applyAlignment="1">
      <alignment horizontal="center" wrapText="1"/>
    </xf>
    <xf numFmtId="0" fontId="1" fillId="5" borderId="15" xfId="0" quotePrefix="1" applyFont="1" applyFill="1" applyBorder="1" applyAlignment="1">
      <alignment horizontal="center" vertical="center"/>
    </xf>
    <xf numFmtId="164" fontId="2" fillId="4" borderId="17" xfId="57" applyFont="1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164" fontId="2" fillId="4" borderId="19" xfId="57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</cellXfs>
  <cellStyles count="63">
    <cellStyle name="Hiperlink 2" xfId="1" xr:uid="{00000000-0005-0000-0000-000000000000}"/>
    <cellStyle name="Hiperlink 3" xfId="2" xr:uid="{00000000-0005-0000-0000-000001000000}"/>
    <cellStyle name="Hiperlink Visitado 10" xfId="3" xr:uid="{00000000-0005-0000-0000-000002000000}"/>
    <cellStyle name="Hiperlink Visitado 11" xfId="4" xr:uid="{00000000-0005-0000-0000-000003000000}"/>
    <cellStyle name="Hiperlink Visitado 12" xfId="5" xr:uid="{00000000-0005-0000-0000-000004000000}"/>
    <cellStyle name="Hiperlink Visitado 13" xfId="6" xr:uid="{00000000-0005-0000-0000-000005000000}"/>
    <cellStyle name="Hiperlink Visitado 14" xfId="7" xr:uid="{00000000-0005-0000-0000-000006000000}"/>
    <cellStyle name="Hiperlink Visitado 15" xfId="8" xr:uid="{00000000-0005-0000-0000-000007000000}"/>
    <cellStyle name="Hiperlink Visitado 16" xfId="9" xr:uid="{00000000-0005-0000-0000-000008000000}"/>
    <cellStyle name="Hiperlink Visitado 17" xfId="10" xr:uid="{00000000-0005-0000-0000-000009000000}"/>
    <cellStyle name="Hiperlink Visitado 18" xfId="11" xr:uid="{00000000-0005-0000-0000-00000A000000}"/>
    <cellStyle name="Hiperlink Visitado 19" xfId="12" xr:uid="{00000000-0005-0000-0000-00000B000000}"/>
    <cellStyle name="Hiperlink Visitado 2" xfId="13" xr:uid="{00000000-0005-0000-0000-00000C000000}"/>
    <cellStyle name="Hiperlink Visitado 20" xfId="14" xr:uid="{00000000-0005-0000-0000-00000D000000}"/>
    <cellStyle name="Hiperlink Visitado 21" xfId="15" xr:uid="{00000000-0005-0000-0000-00000E000000}"/>
    <cellStyle name="Hiperlink Visitado 22" xfId="16" xr:uid="{00000000-0005-0000-0000-00000F000000}"/>
    <cellStyle name="Hiperlink Visitado 23" xfId="17" xr:uid="{00000000-0005-0000-0000-000010000000}"/>
    <cellStyle name="Hiperlink Visitado 24" xfId="18" xr:uid="{00000000-0005-0000-0000-000011000000}"/>
    <cellStyle name="Hiperlink Visitado 25" xfId="19" xr:uid="{00000000-0005-0000-0000-000012000000}"/>
    <cellStyle name="Hiperlink Visitado 26" xfId="20" xr:uid="{00000000-0005-0000-0000-000013000000}"/>
    <cellStyle name="Hiperlink Visitado 27" xfId="21" xr:uid="{00000000-0005-0000-0000-000014000000}"/>
    <cellStyle name="Hiperlink Visitado 28" xfId="22" xr:uid="{00000000-0005-0000-0000-000015000000}"/>
    <cellStyle name="Hiperlink Visitado 29" xfId="23" xr:uid="{00000000-0005-0000-0000-000016000000}"/>
    <cellStyle name="Hiperlink Visitado 3" xfId="24" xr:uid="{00000000-0005-0000-0000-000017000000}"/>
    <cellStyle name="Hiperlink Visitado 30" xfId="25" xr:uid="{00000000-0005-0000-0000-000018000000}"/>
    <cellStyle name="Hiperlink Visitado 31" xfId="26" xr:uid="{00000000-0005-0000-0000-000019000000}"/>
    <cellStyle name="Hiperlink Visitado 32" xfId="27" xr:uid="{00000000-0005-0000-0000-00001A000000}"/>
    <cellStyle name="Hiperlink Visitado 33" xfId="28" xr:uid="{00000000-0005-0000-0000-00001B000000}"/>
    <cellStyle name="Hiperlink Visitado 34" xfId="29" xr:uid="{00000000-0005-0000-0000-00001C000000}"/>
    <cellStyle name="Hiperlink Visitado 35" xfId="30" xr:uid="{00000000-0005-0000-0000-00001D000000}"/>
    <cellStyle name="Hiperlink Visitado 36" xfId="31" xr:uid="{00000000-0005-0000-0000-00001E000000}"/>
    <cellStyle name="Hiperlink Visitado 37" xfId="32" xr:uid="{00000000-0005-0000-0000-00001F000000}"/>
    <cellStyle name="Hiperlink Visitado 38" xfId="33" xr:uid="{00000000-0005-0000-0000-000020000000}"/>
    <cellStyle name="Hiperlink Visitado 39" xfId="34" xr:uid="{00000000-0005-0000-0000-000021000000}"/>
    <cellStyle name="Hiperlink Visitado 4" xfId="35" xr:uid="{00000000-0005-0000-0000-000022000000}"/>
    <cellStyle name="Hiperlink Visitado 40" xfId="36" xr:uid="{00000000-0005-0000-0000-000023000000}"/>
    <cellStyle name="Hiperlink Visitado 41" xfId="37" xr:uid="{00000000-0005-0000-0000-000024000000}"/>
    <cellStyle name="Hiperlink Visitado 42" xfId="38" xr:uid="{00000000-0005-0000-0000-000025000000}"/>
    <cellStyle name="Hiperlink Visitado 43" xfId="39" xr:uid="{00000000-0005-0000-0000-000026000000}"/>
    <cellStyle name="Hiperlink Visitado 44" xfId="40" xr:uid="{00000000-0005-0000-0000-000027000000}"/>
    <cellStyle name="Hiperlink Visitado 45" xfId="41" xr:uid="{00000000-0005-0000-0000-000028000000}"/>
    <cellStyle name="Hiperlink Visitado 5" xfId="42" xr:uid="{00000000-0005-0000-0000-000029000000}"/>
    <cellStyle name="Hiperlink Visitado 6" xfId="43" xr:uid="{00000000-0005-0000-0000-00002A000000}"/>
    <cellStyle name="Hiperlink Visitado 7" xfId="44" xr:uid="{00000000-0005-0000-0000-00002B000000}"/>
    <cellStyle name="Hiperlink Visitado 8" xfId="45" xr:uid="{00000000-0005-0000-0000-00002C000000}"/>
    <cellStyle name="Hiperlink Visitado 9" xfId="46" xr:uid="{00000000-0005-0000-0000-00002D000000}"/>
    <cellStyle name="Normal" xfId="0" builtinId="0"/>
    <cellStyle name="Normal 2" xfId="47" xr:uid="{00000000-0005-0000-0000-00002F000000}"/>
    <cellStyle name="Normal 2 2" xfId="48" xr:uid="{00000000-0005-0000-0000-000030000000}"/>
    <cellStyle name="Normal 2 3" xfId="49" xr:uid="{00000000-0005-0000-0000-000031000000}"/>
    <cellStyle name="Normal 3" xfId="50" xr:uid="{00000000-0005-0000-0000-000032000000}"/>
    <cellStyle name="Normal 3 2" xfId="51" xr:uid="{00000000-0005-0000-0000-000033000000}"/>
    <cellStyle name="Normal 4" xfId="52" xr:uid="{00000000-0005-0000-0000-000034000000}"/>
    <cellStyle name="Normal 5" xfId="53" xr:uid="{00000000-0005-0000-0000-000035000000}"/>
    <cellStyle name="Normal 5 2" xfId="54" xr:uid="{00000000-0005-0000-0000-000036000000}"/>
    <cellStyle name="Normal 6" xfId="55" xr:uid="{00000000-0005-0000-0000-000037000000}"/>
    <cellStyle name="Normal 7" xfId="56" xr:uid="{00000000-0005-0000-0000-000038000000}"/>
    <cellStyle name="Porcentagem" xfId="62" builtinId="5"/>
    <cellStyle name="Separador de milhares 2" xfId="57" xr:uid="{00000000-0005-0000-0000-000039000000}"/>
    <cellStyle name="Vírgula 2" xfId="58" xr:uid="{00000000-0005-0000-0000-00003A000000}"/>
    <cellStyle name="Vírgula 3" xfId="59" xr:uid="{00000000-0005-0000-0000-00003B000000}"/>
    <cellStyle name="Vírgula 3 2" xfId="60" xr:uid="{00000000-0005-0000-0000-00003C000000}"/>
    <cellStyle name="Vírgula 4" xfId="61" xr:uid="{00000000-0005-0000-0000-00003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8"/>
  <sheetViews>
    <sheetView showGridLines="0" tabSelected="1" topLeftCell="A4" workbookViewId="0">
      <pane xSplit="4" topLeftCell="E1" activePane="topRight" state="frozen"/>
      <selection pane="topRight" activeCell="A9" sqref="A9"/>
    </sheetView>
  </sheetViews>
  <sheetFormatPr defaultColWidth="9.140625" defaultRowHeight="12.75" outlineLevelRow="1" x14ac:dyDescent="0.2"/>
  <cols>
    <col min="1" max="1" width="16.42578125" style="20" customWidth="1"/>
    <col min="2" max="2" width="16.140625" style="20" bestFit="1" customWidth="1"/>
    <col min="3" max="3" width="15.85546875" style="20" bestFit="1" customWidth="1"/>
    <col min="4" max="4" width="49.7109375" style="20" customWidth="1"/>
    <col min="5" max="5" width="42.140625" style="20" customWidth="1"/>
    <col min="6" max="6" width="41" style="20" customWidth="1"/>
    <col min="7" max="7" width="26.140625" style="20" customWidth="1"/>
    <col min="8" max="8" width="9.85546875" style="20" customWidth="1"/>
    <col min="9" max="9" width="16.7109375" style="58" customWidth="1"/>
    <col min="10" max="10" width="19.85546875" style="20" customWidth="1"/>
    <col min="11" max="11" width="26.5703125" style="20" customWidth="1"/>
    <col min="12" max="13" width="16.7109375" style="20" customWidth="1"/>
    <col min="14" max="14" width="73" style="58" customWidth="1"/>
    <col min="15" max="21" width="16.7109375" style="20" customWidth="1"/>
    <col min="22" max="37" width="7.7109375" style="20" customWidth="1"/>
    <col min="38" max="16384" width="9.140625" style="20"/>
  </cols>
  <sheetData>
    <row r="1" spans="1:40" ht="13.5" thickBot="1" x14ac:dyDescent="0.25">
      <c r="A1" s="21" t="s">
        <v>168</v>
      </c>
      <c r="B1" s="19"/>
      <c r="C1" s="19"/>
      <c r="D1" s="19"/>
      <c r="E1" s="19"/>
      <c r="F1" s="19"/>
      <c r="G1" s="19"/>
      <c r="H1" s="19"/>
      <c r="I1" s="3"/>
      <c r="J1" s="19"/>
      <c r="K1" s="19"/>
      <c r="L1" s="19"/>
      <c r="M1" s="19"/>
      <c r="N1" s="3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</row>
    <row r="2" spans="1:40" x14ac:dyDescent="0.2">
      <c r="A2" s="15" t="s">
        <v>25</v>
      </c>
      <c r="B2" s="2"/>
      <c r="C2" s="2"/>
      <c r="D2" s="2"/>
      <c r="E2" s="2"/>
      <c r="F2" s="19"/>
      <c r="G2" s="2"/>
      <c r="H2" s="2"/>
      <c r="I2" s="57"/>
      <c r="J2" s="2"/>
      <c r="K2" s="2"/>
      <c r="L2" s="2"/>
      <c r="M2" s="2"/>
      <c r="N2" s="57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83" t="s">
        <v>22</v>
      </c>
      <c r="AM2" s="84"/>
    </row>
    <row r="3" spans="1:40" x14ac:dyDescent="0.2">
      <c r="A3" s="15"/>
      <c r="B3" s="2"/>
      <c r="C3" s="2"/>
      <c r="D3" s="2"/>
      <c r="E3" s="2"/>
      <c r="F3" s="19"/>
      <c r="G3" s="2"/>
      <c r="H3" s="2"/>
      <c r="I3" s="57"/>
      <c r="J3" s="2"/>
      <c r="K3" s="2"/>
      <c r="L3" s="2"/>
      <c r="M3" s="2"/>
      <c r="N3" s="57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85"/>
      <c r="AM3" s="86"/>
    </row>
    <row r="4" spans="1:40" ht="13.5" thickBot="1" x14ac:dyDescent="0.25">
      <c r="A4" s="22"/>
      <c r="B4" s="23"/>
      <c r="C4" s="23"/>
      <c r="D4" s="18"/>
      <c r="E4" s="23"/>
      <c r="F4" s="1"/>
      <c r="G4" s="3"/>
      <c r="H4" s="19"/>
      <c r="I4" s="3"/>
      <c r="J4" s="19"/>
      <c r="K4" s="19"/>
      <c r="L4" s="19"/>
      <c r="M4" s="19"/>
      <c r="N4" s="3"/>
      <c r="O4" s="19"/>
      <c r="P4" s="19"/>
      <c r="Q4" s="19"/>
      <c r="R4" s="19"/>
      <c r="S4" s="19"/>
      <c r="T4" s="19"/>
      <c r="U4" s="19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87"/>
      <c r="AM4" s="86"/>
    </row>
    <row r="5" spans="1:40" ht="93" customHeight="1" thickBot="1" x14ac:dyDescent="0.25">
      <c r="A5" s="35" t="s">
        <v>0</v>
      </c>
      <c r="B5" s="36" t="s">
        <v>1</v>
      </c>
      <c r="C5" s="36" t="s">
        <v>11</v>
      </c>
      <c r="D5" s="37" t="s">
        <v>2</v>
      </c>
      <c r="E5" s="35" t="s">
        <v>3</v>
      </c>
      <c r="F5" s="35" t="s">
        <v>4</v>
      </c>
      <c r="G5" s="38" t="s">
        <v>9</v>
      </c>
      <c r="H5" s="39" t="s">
        <v>8</v>
      </c>
      <c r="I5" s="39" t="s">
        <v>10</v>
      </c>
      <c r="J5" s="39" t="s">
        <v>12</v>
      </c>
      <c r="K5" s="39" t="s">
        <v>23</v>
      </c>
      <c r="L5" s="39" t="s">
        <v>13</v>
      </c>
      <c r="M5" s="39" t="s">
        <v>14</v>
      </c>
      <c r="N5" s="39" t="s">
        <v>15</v>
      </c>
      <c r="O5" s="39" t="s">
        <v>16</v>
      </c>
      <c r="P5" s="39" t="s">
        <v>17</v>
      </c>
      <c r="Q5" s="39" t="s">
        <v>18</v>
      </c>
      <c r="R5" s="39" t="s">
        <v>19</v>
      </c>
      <c r="S5" s="39" t="s">
        <v>20</v>
      </c>
      <c r="T5" s="39" t="s">
        <v>21</v>
      </c>
      <c r="U5" s="39" t="s">
        <v>24</v>
      </c>
      <c r="V5" s="40" t="s">
        <v>56</v>
      </c>
      <c r="W5" s="41" t="s">
        <v>57</v>
      </c>
      <c r="X5" s="40" t="s">
        <v>58</v>
      </c>
      <c r="Y5" s="41" t="s">
        <v>59</v>
      </c>
      <c r="Z5" s="40" t="s">
        <v>62</v>
      </c>
      <c r="AA5" s="41" t="s">
        <v>63</v>
      </c>
      <c r="AB5" s="40" t="s">
        <v>60</v>
      </c>
      <c r="AC5" s="41" t="s">
        <v>61</v>
      </c>
      <c r="AD5" s="40" t="s">
        <v>64</v>
      </c>
      <c r="AE5" s="41" t="s">
        <v>65</v>
      </c>
      <c r="AF5" s="46" t="s">
        <v>68</v>
      </c>
      <c r="AG5" s="41" t="s">
        <v>69</v>
      </c>
      <c r="AH5" s="40" t="s">
        <v>70</v>
      </c>
      <c r="AI5" s="41" t="s">
        <v>71</v>
      </c>
      <c r="AJ5" s="40" t="s">
        <v>72</v>
      </c>
      <c r="AK5" s="41" t="s">
        <v>73</v>
      </c>
      <c r="AL5" s="40" t="s">
        <v>66</v>
      </c>
      <c r="AM5" s="41" t="s">
        <v>67</v>
      </c>
    </row>
    <row r="6" spans="1:40" ht="12.75" customHeight="1" x14ac:dyDescent="0.2">
      <c r="A6" s="47" t="s">
        <v>26</v>
      </c>
      <c r="B6" s="48" t="s">
        <v>28</v>
      </c>
      <c r="C6" s="49" t="s">
        <v>30</v>
      </c>
      <c r="D6" s="48" t="s">
        <v>32</v>
      </c>
      <c r="E6" s="49" t="s">
        <v>34</v>
      </c>
      <c r="F6" s="73" t="s">
        <v>47</v>
      </c>
      <c r="G6" s="74" t="s">
        <v>50</v>
      </c>
      <c r="H6" s="74" t="s">
        <v>111</v>
      </c>
      <c r="I6" s="74" t="s">
        <v>109</v>
      </c>
      <c r="J6" s="74" t="s">
        <v>51</v>
      </c>
      <c r="K6" s="74" t="s">
        <v>52</v>
      </c>
      <c r="L6" s="60">
        <v>19</v>
      </c>
      <c r="M6" s="59" t="s">
        <v>114</v>
      </c>
      <c r="N6" s="73" t="s">
        <v>54</v>
      </c>
      <c r="O6" s="75" t="s">
        <v>123</v>
      </c>
      <c r="P6" s="74" t="s">
        <v>112</v>
      </c>
      <c r="Q6" s="74" t="s">
        <v>117</v>
      </c>
      <c r="R6" s="74" t="s">
        <v>112</v>
      </c>
      <c r="S6" s="74" t="s">
        <v>112</v>
      </c>
      <c r="T6" s="74" t="s">
        <v>112</v>
      </c>
      <c r="U6" s="74" t="s">
        <v>120</v>
      </c>
      <c r="V6" s="71">
        <v>27.65</v>
      </c>
      <c r="W6" s="71">
        <v>38.22</v>
      </c>
      <c r="X6" s="71">
        <v>29.31</v>
      </c>
      <c r="Y6" s="71">
        <v>40.520000000000003</v>
      </c>
      <c r="Z6" s="71">
        <v>29.49</v>
      </c>
      <c r="AA6" s="71">
        <v>40.770000000000003</v>
      </c>
      <c r="AB6" s="71">
        <v>29.67</v>
      </c>
      <c r="AC6" s="71">
        <v>41.02</v>
      </c>
      <c r="AD6" s="71">
        <v>30.41</v>
      </c>
      <c r="AE6" s="71">
        <v>42.04</v>
      </c>
      <c r="AF6" s="71">
        <v>29.31</v>
      </c>
      <c r="AG6" s="71">
        <v>40.520000000000003</v>
      </c>
      <c r="AH6" s="71">
        <v>29.49</v>
      </c>
      <c r="AI6" s="71">
        <v>40.770000000000003</v>
      </c>
      <c r="AJ6" s="71">
        <v>29.67</v>
      </c>
      <c r="AK6" s="71">
        <v>41.02</v>
      </c>
      <c r="AL6" s="28"/>
      <c r="AM6" s="28"/>
      <c r="AN6" s="64" t="s">
        <v>153</v>
      </c>
    </row>
    <row r="7" spans="1:40" ht="12.75" customHeight="1" x14ac:dyDescent="0.2">
      <c r="A7" s="47" t="s">
        <v>27</v>
      </c>
      <c r="B7" s="48" t="s">
        <v>29</v>
      </c>
      <c r="C7" s="49" t="s">
        <v>31</v>
      </c>
      <c r="D7" s="48" t="s">
        <v>33</v>
      </c>
      <c r="E7" s="49" t="s">
        <v>35</v>
      </c>
      <c r="F7" s="73" t="s">
        <v>47</v>
      </c>
      <c r="G7" s="74" t="s">
        <v>50</v>
      </c>
      <c r="H7" s="74" t="s">
        <v>111</v>
      </c>
      <c r="I7" s="74" t="s">
        <v>109</v>
      </c>
      <c r="J7" s="74" t="s">
        <v>51</v>
      </c>
      <c r="K7" s="74" t="s">
        <v>52</v>
      </c>
      <c r="L7" s="60">
        <v>19</v>
      </c>
      <c r="M7" s="59" t="s">
        <v>114</v>
      </c>
      <c r="N7" s="73" t="s">
        <v>54</v>
      </c>
      <c r="O7" s="75" t="s">
        <v>123</v>
      </c>
      <c r="P7" s="74" t="s">
        <v>112</v>
      </c>
      <c r="Q7" s="74" t="s">
        <v>117</v>
      </c>
      <c r="R7" s="74" t="s">
        <v>112</v>
      </c>
      <c r="S7" s="74" t="s">
        <v>112</v>
      </c>
      <c r="T7" s="74" t="s">
        <v>112</v>
      </c>
      <c r="U7" s="74" t="s">
        <v>120</v>
      </c>
      <c r="V7" s="71">
        <v>20.350000000000001</v>
      </c>
      <c r="W7" s="71">
        <v>28.13</v>
      </c>
      <c r="X7" s="71">
        <v>21.58</v>
      </c>
      <c r="Y7" s="71">
        <v>29.83</v>
      </c>
      <c r="Z7" s="71">
        <v>21.71</v>
      </c>
      <c r="AA7" s="71">
        <v>30.01</v>
      </c>
      <c r="AB7" s="71">
        <v>21.84</v>
      </c>
      <c r="AC7" s="71">
        <v>30.19</v>
      </c>
      <c r="AD7" s="71">
        <v>22.39</v>
      </c>
      <c r="AE7" s="71">
        <v>30.95</v>
      </c>
      <c r="AF7" s="71">
        <v>21.58</v>
      </c>
      <c r="AG7" s="71">
        <v>29.83</v>
      </c>
      <c r="AH7" s="71">
        <v>21.71</v>
      </c>
      <c r="AI7" s="71">
        <v>30.01</v>
      </c>
      <c r="AJ7" s="71">
        <v>21.84</v>
      </c>
      <c r="AK7" s="71">
        <v>30.19</v>
      </c>
      <c r="AL7" s="28"/>
      <c r="AM7" s="28"/>
    </row>
    <row r="8" spans="1:40" ht="12.75" customHeight="1" x14ac:dyDescent="0.2">
      <c r="A8" s="47" t="s">
        <v>147</v>
      </c>
      <c r="B8" s="48" t="s">
        <v>148</v>
      </c>
      <c r="C8" s="49" t="s">
        <v>150</v>
      </c>
      <c r="D8" s="77" t="s">
        <v>167</v>
      </c>
      <c r="E8" s="49" t="s">
        <v>36</v>
      </c>
      <c r="F8" s="73" t="s">
        <v>48</v>
      </c>
      <c r="G8" s="74" t="s">
        <v>50</v>
      </c>
      <c r="H8" s="74" t="s">
        <v>111</v>
      </c>
      <c r="I8" s="74" t="s">
        <v>110</v>
      </c>
      <c r="J8" s="74" t="s">
        <v>51</v>
      </c>
      <c r="K8" s="74" t="s">
        <v>52</v>
      </c>
      <c r="L8" s="60">
        <v>3699</v>
      </c>
      <c r="M8" s="59" t="s">
        <v>115</v>
      </c>
      <c r="N8" s="73" t="s">
        <v>53</v>
      </c>
      <c r="O8" s="75" t="s">
        <v>124</v>
      </c>
      <c r="P8" s="74" t="s">
        <v>112</v>
      </c>
      <c r="Q8" s="74" t="s">
        <v>118</v>
      </c>
      <c r="R8" s="74" t="s">
        <v>112</v>
      </c>
      <c r="S8" s="74" t="s">
        <v>112</v>
      </c>
      <c r="T8" s="74" t="s">
        <v>112</v>
      </c>
      <c r="U8" s="74" t="s">
        <v>121</v>
      </c>
      <c r="V8" s="71">
        <v>81.55</v>
      </c>
      <c r="W8" s="71">
        <v>112.74</v>
      </c>
      <c r="X8" s="71">
        <v>86.47</v>
      </c>
      <c r="Y8" s="71">
        <v>119.54</v>
      </c>
      <c r="Z8" s="71">
        <v>86.99</v>
      </c>
      <c r="AA8" s="71">
        <v>120.26</v>
      </c>
      <c r="AB8" s="71">
        <v>87.52</v>
      </c>
      <c r="AC8" s="71">
        <v>120.99</v>
      </c>
      <c r="AD8" s="71">
        <v>89.71</v>
      </c>
      <c r="AE8" s="71">
        <v>124.02</v>
      </c>
      <c r="AF8" s="71">
        <v>86.47</v>
      </c>
      <c r="AG8" s="71">
        <v>119.54</v>
      </c>
      <c r="AH8" s="71">
        <v>86.99</v>
      </c>
      <c r="AI8" s="71">
        <v>120.26</v>
      </c>
      <c r="AJ8" s="71">
        <v>87.52</v>
      </c>
      <c r="AK8" s="71">
        <v>120.99</v>
      </c>
      <c r="AL8" s="28"/>
      <c r="AM8" s="28"/>
    </row>
    <row r="9" spans="1:40" ht="12.75" customHeight="1" x14ac:dyDescent="0.2">
      <c r="A9" s="47" t="s">
        <v>146</v>
      </c>
      <c r="B9" s="48" t="s">
        <v>149</v>
      </c>
      <c r="C9" s="49" t="s">
        <v>151</v>
      </c>
      <c r="D9" s="77" t="s">
        <v>167</v>
      </c>
      <c r="E9" s="49" t="s">
        <v>37</v>
      </c>
      <c r="F9" s="73" t="s">
        <v>48</v>
      </c>
      <c r="G9" s="74" t="s">
        <v>50</v>
      </c>
      <c r="H9" s="74" t="s">
        <v>111</v>
      </c>
      <c r="I9" s="74" t="s">
        <v>110</v>
      </c>
      <c r="J9" s="74" t="s">
        <v>51</v>
      </c>
      <c r="K9" s="74" t="s">
        <v>52</v>
      </c>
      <c r="L9" s="60">
        <v>3699</v>
      </c>
      <c r="M9" s="59" t="s">
        <v>115</v>
      </c>
      <c r="N9" s="73" t="s">
        <v>53</v>
      </c>
      <c r="O9" s="75" t="s">
        <v>124</v>
      </c>
      <c r="P9" s="74" t="s">
        <v>112</v>
      </c>
      <c r="Q9" s="74" t="s">
        <v>118</v>
      </c>
      <c r="R9" s="74" t="s">
        <v>112</v>
      </c>
      <c r="S9" s="74" t="s">
        <v>112</v>
      </c>
      <c r="T9" s="74" t="s">
        <v>112</v>
      </c>
      <c r="U9" s="74" t="s">
        <v>121</v>
      </c>
      <c r="V9" s="71">
        <v>30.54</v>
      </c>
      <c r="W9" s="71">
        <v>42.22</v>
      </c>
      <c r="X9" s="71">
        <v>32.39</v>
      </c>
      <c r="Y9" s="71">
        <v>44.78</v>
      </c>
      <c r="Z9" s="71">
        <v>32.58</v>
      </c>
      <c r="AA9" s="71">
        <v>45.04</v>
      </c>
      <c r="AB9" s="71">
        <v>32.78</v>
      </c>
      <c r="AC9" s="71">
        <v>45.32</v>
      </c>
      <c r="AD9" s="71">
        <v>33.6</v>
      </c>
      <c r="AE9" s="71">
        <v>46.45</v>
      </c>
      <c r="AF9" s="71">
        <v>32.39</v>
      </c>
      <c r="AG9" s="71">
        <v>44.78</v>
      </c>
      <c r="AH9" s="71">
        <v>32.58</v>
      </c>
      <c r="AI9" s="71">
        <v>45.04</v>
      </c>
      <c r="AJ9" s="71">
        <v>32.78</v>
      </c>
      <c r="AK9" s="71">
        <v>45.32</v>
      </c>
      <c r="AL9" s="28"/>
      <c r="AM9" s="28"/>
    </row>
    <row r="10" spans="1:40" s="76" customFormat="1" ht="12.6" customHeight="1" x14ac:dyDescent="0.2">
      <c r="A10" s="47" t="s">
        <v>161</v>
      </c>
      <c r="B10" s="48" t="s">
        <v>162</v>
      </c>
      <c r="C10" s="49" t="s">
        <v>169</v>
      </c>
      <c r="D10" s="48" t="s">
        <v>163</v>
      </c>
      <c r="E10" s="49" t="s">
        <v>164</v>
      </c>
      <c r="F10" s="78" t="s">
        <v>48</v>
      </c>
      <c r="G10" s="74" t="s">
        <v>50</v>
      </c>
      <c r="H10" s="75" t="s">
        <v>175</v>
      </c>
      <c r="I10" s="74" t="s">
        <v>110</v>
      </c>
      <c r="J10" s="74" t="s">
        <v>51</v>
      </c>
      <c r="K10" s="74" t="s">
        <v>52</v>
      </c>
      <c r="L10" s="79">
        <v>3699</v>
      </c>
      <c r="M10" s="80" t="s">
        <v>115</v>
      </c>
      <c r="N10" s="78" t="s">
        <v>53</v>
      </c>
      <c r="O10" s="75" t="s">
        <v>124</v>
      </c>
      <c r="P10" s="74" t="s">
        <v>112</v>
      </c>
      <c r="Q10" s="75" t="s">
        <v>165</v>
      </c>
      <c r="R10" s="74" t="s">
        <v>112</v>
      </c>
      <c r="S10" s="74" t="s">
        <v>112</v>
      </c>
      <c r="T10" s="74" t="s">
        <v>112</v>
      </c>
      <c r="U10" s="74" t="s">
        <v>121</v>
      </c>
      <c r="V10" s="71">
        <v>34.909999999999997</v>
      </c>
      <c r="W10" s="71">
        <v>48.26</v>
      </c>
      <c r="X10" s="71">
        <v>37.01</v>
      </c>
      <c r="Y10" s="71">
        <v>51.16</v>
      </c>
      <c r="Z10" s="71">
        <v>37.229999999999997</v>
      </c>
      <c r="AA10" s="71">
        <v>51.47</v>
      </c>
      <c r="AB10" s="71">
        <v>37.46</v>
      </c>
      <c r="AC10" s="71">
        <v>51.79</v>
      </c>
      <c r="AD10" s="71">
        <v>38.4</v>
      </c>
      <c r="AE10" s="71">
        <v>53.09</v>
      </c>
      <c r="AF10" s="71">
        <v>37.01</v>
      </c>
      <c r="AG10" s="71">
        <v>51.16</v>
      </c>
      <c r="AH10" s="71">
        <v>37.229999999999997</v>
      </c>
      <c r="AI10" s="71">
        <v>51.47</v>
      </c>
      <c r="AJ10" s="71">
        <v>37.46</v>
      </c>
      <c r="AK10" s="71">
        <v>51.79</v>
      </c>
      <c r="AL10" s="65"/>
      <c r="AM10" s="65"/>
    </row>
    <row r="11" spans="1:40" ht="12.75" customHeight="1" x14ac:dyDescent="0.2">
      <c r="A11" s="47" t="s">
        <v>38</v>
      </c>
      <c r="B11" s="48" t="s">
        <v>40</v>
      </c>
      <c r="C11" s="70" t="s">
        <v>42</v>
      </c>
      <c r="D11" s="48" t="s">
        <v>44</v>
      </c>
      <c r="E11" s="49" t="s">
        <v>45</v>
      </c>
      <c r="F11" s="73" t="s">
        <v>49</v>
      </c>
      <c r="G11" s="74" t="s">
        <v>50</v>
      </c>
      <c r="H11" s="75" t="s">
        <v>152</v>
      </c>
      <c r="I11" s="75" t="s">
        <v>144</v>
      </c>
      <c r="J11" s="74" t="s">
        <v>51</v>
      </c>
      <c r="K11" s="74" t="s">
        <v>52</v>
      </c>
      <c r="L11" s="60">
        <v>4619</v>
      </c>
      <c r="M11" s="59" t="s">
        <v>116</v>
      </c>
      <c r="N11" s="73" t="s">
        <v>55</v>
      </c>
      <c r="O11" s="75" t="s">
        <v>125</v>
      </c>
      <c r="P11" s="74" t="s">
        <v>112</v>
      </c>
      <c r="Q11" s="74" t="s">
        <v>119</v>
      </c>
      <c r="R11" s="74" t="s">
        <v>112</v>
      </c>
      <c r="S11" s="74" t="s">
        <v>112</v>
      </c>
      <c r="T11" s="74" t="s">
        <v>112</v>
      </c>
      <c r="U11" s="74" t="s">
        <v>122</v>
      </c>
      <c r="V11" s="71">
        <v>51.01</v>
      </c>
      <c r="W11" s="71">
        <v>68.14</v>
      </c>
      <c r="X11" s="71">
        <v>54.54</v>
      </c>
      <c r="Y11" s="71">
        <v>72.7</v>
      </c>
      <c r="Z11" s="71">
        <v>54.92</v>
      </c>
      <c r="AA11" s="71">
        <v>73.19</v>
      </c>
      <c r="AB11" s="71">
        <v>55.31</v>
      </c>
      <c r="AC11" s="71">
        <v>73.69</v>
      </c>
      <c r="AD11" s="71">
        <v>56.91</v>
      </c>
      <c r="AE11" s="71">
        <v>75.75</v>
      </c>
      <c r="AF11" s="72">
        <v>47.484741200000002</v>
      </c>
      <c r="AG11" s="72">
        <v>65.642872625729211</v>
      </c>
      <c r="AH11" s="72">
        <v>47.764609800000002</v>
      </c>
      <c r="AI11" s="72">
        <v>66.035240004424054</v>
      </c>
      <c r="AJ11" s="72">
        <v>48.056646600000001</v>
      </c>
      <c r="AK11" s="72">
        <v>66.439903499191217</v>
      </c>
      <c r="AL11" s="28"/>
      <c r="AM11" s="28"/>
    </row>
    <row r="12" spans="1:40" ht="12.75" customHeight="1" x14ac:dyDescent="0.2">
      <c r="A12" s="47" t="s">
        <v>39</v>
      </c>
      <c r="B12" s="48" t="s">
        <v>41</v>
      </c>
      <c r="C12" s="82" t="s">
        <v>43</v>
      </c>
      <c r="D12" s="48" t="s">
        <v>44</v>
      </c>
      <c r="E12" s="49" t="s">
        <v>46</v>
      </c>
      <c r="F12" s="73" t="s">
        <v>49</v>
      </c>
      <c r="G12" s="74" t="s">
        <v>50</v>
      </c>
      <c r="H12" s="75" t="s">
        <v>152</v>
      </c>
      <c r="I12" s="75" t="s">
        <v>144</v>
      </c>
      <c r="J12" s="74" t="s">
        <v>51</v>
      </c>
      <c r="K12" s="74" t="s">
        <v>52</v>
      </c>
      <c r="L12" s="60">
        <v>4619</v>
      </c>
      <c r="M12" s="59" t="s">
        <v>116</v>
      </c>
      <c r="N12" s="73" t="s">
        <v>55</v>
      </c>
      <c r="O12" s="75" t="s">
        <v>125</v>
      </c>
      <c r="P12" s="74" t="s">
        <v>112</v>
      </c>
      <c r="Q12" s="74" t="s">
        <v>119</v>
      </c>
      <c r="R12" s="74" t="s">
        <v>112</v>
      </c>
      <c r="S12" s="74" t="s">
        <v>112</v>
      </c>
      <c r="T12" s="74" t="s">
        <v>112</v>
      </c>
      <c r="U12" s="74" t="s">
        <v>122</v>
      </c>
      <c r="V12" s="71">
        <v>92.45</v>
      </c>
      <c r="W12" s="71">
        <v>123.49</v>
      </c>
      <c r="X12" s="71">
        <v>98.86</v>
      </c>
      <c r="Y12" s="71">
        <v>131.77000000000001</v>
      </c>
      <c r="Z12" s="71">
        <v>99.55</v>
      </c>
      <c r="AA12" s="71">
        <v>132.66</v>
      </c>
      <c r="AB12" s="71">
        <v>100.25</v>
      </c>
      <c r="AC12" s="71">
        <v>133.56</v>
      </c>
      <c r="AD12" s="71">
        <v>103.15</v>
      </c>
      <c r="AE12" s="71">
        <v>137.30000000000001</v>
      </c>
      <c r="AF12" s="72">
        <v>86.066629999999989</v>
      </c>
      <c r="AG12" s="72">
        <v>118.97844839503441</v>
      </c>
      <c r="AH12" s="72">
        <v>86.573895000000007</v>
      </c>
      <c r="AI12" s="72">
        <v>119.68961870264891</v>
      </c>
      <c r="AJ12" s="72">
        <v>87.103214999999992</v>
      </c>
      <c r="AK12" s="72">
        <v>120.42307585958993</v>
      </c>
      <c r="AL12" s="28"/>
      <c r="AM12" s="28"/>
    </row>
    <row r="13" spans="1:40" ht="12.75" customHeight="1" x14ac:dyDescent="0.2">
      <c r="A13" s="47" t="s">
        <v>172</v>
      </c>
      <c r="B13" s="48" t="s">
        <v>173</v>
      </c>
      <c r="C13" s="50" t="s">
        <v>174</v>
      </c>
      <c r="D13" s="62" t="s">
        <v>170</v>
      </c>
      <c r="E13" s="70" t="s">
        <v>154</v>
      </c>
      <c r="F13" s="73" t="s">
        <v>155</v>
      </c>
      <c r="G13" s="74" t="s">
        <v>50</v>
      </c>
      <c r="H13" s="75" t="s">
        <v>152</v>
      </c>
      <c r="I13" s="75" t="s">
        <v>156</v>
      </c>
      <c r="J13" s="74" t="s">
        <v>51</v>
      </c>
      <c r="K13" s="75" t="s">
        <v>157</v>
      </c>
      <c r="L13" s="68">
        <v>5902</v>
      </c>
      <c r="M13" s="69" t="s">
        <v>160</v>
      </c>
      <c r="N13" s="73" t="s">
        <v>158</v>
      </c>
      <c r="O13" s="73" t="s">
        <v>159</v>
      </c>
      <c r="P13" s="74" t="s">
        <v>112</v>
      </c>
      <c r="Q13" s="75" t="s">
        <v>112</v>
      </c>
      <c r="R13" s="74" t="s">
        <v>112</v>
      </c>
      <c r="S13" s="74" t="s">
        <v>112</v>
      </c>
      <c r="T13" s="74" t="s">
        <v>112</v>
      </c>
      <c r="U13" s="75" t="s">
        <v>166</v>
      </c>
      <c r="V13" s="71">
        <v>58.17</v>
      </c>
      <c r="W13" s="71">
        <v>77.7</v>
      </c>
      <c r="X13" s="71">
        <v>62.2</v>
      </c>
      <c r="Y13" s="71">
        <v>82.91</v>
      </c>
      <c r="Z13" s="71">
        <v>62.64</v>
      </c>
      <c r="AA13" s="71">
        <v>83.48</v>
      </c>
      <c r="AB13" s="71">
        <v>63.08</v>
      </c>
      <c r="AC13" s="71">
        <v>84.04</v>
      </c>
      <c r="AD13" s="71">
        <v>64.900000000000006</v>
      </c>
      <c r="AE13" s="71">
        <v>86.38</v>
      </c>
      <c r="AF13" s="71">
        <v>54.145441599999998</v>
      </c>
      <c r="AG13" s="71">
        <v>74.860620144322482</v>
      </c>
      <c r="AH13" s="71">
        <v>54.474626399999998</v>
      </c>
      <c r="AI13" s="71">
        <v>75.311931648509656</v>
      </c>
      <c r="AJ13" s="71">
        <v>54.807688799999994</v>
      </c>
      <c r="AK13" s="71">
        <v>75.77344264561529</v>
      </c>
      <c r="AL13" s="28"/>
      <c r="AM13" s="28"/>
    </row>
    <row r="14" spans="1:40" ht="26.25" x14ac:dyDescent="0.25">
      <c r="A14" s="53">
        <v>7898956544012</v>
      </c>
      <c r="B14" s="54" t="s">
        <v>112</v>
      </c>
      <c r="C14" s="54" t="s">
        <v>112</v>
      </c>
      <c r="D14" s="54" t="s">
        <v>74</v>
      </c>
      <c r="E14" s="55" t="s">
        <v>88</v>
      </c>
      <c r="F14" s="66" t="s">
        <v>102</v>
      </c>
      <c r="G14" s="52" t="s">
        <v>101</v>
      </c>
      <c r="H14" s="52" t="s">
        <v>112</v>
      </c>
      <c r="I14" s="52" t="s">
        <v>108</v>
      </c>
      <c r="J14" s="52" t="s">
        <v>107</v>
      </c>
      <c r="K14" s="52" t="s">
        <v>113</v>
      </c>
      <c r="L14" s="67" t="s">
        <v>112</v>
      </c>
      <c r="M14" s="67" t="s">
        <v>112</v>
      </c>
      <c r="N14" s="66" t="s">
        <v>126</v>
      </c>
      <c r="O14" s="61" t="s">
        <v>127</v>
      </c>
      <c r="P14" s="52" t="s">
        <v>112</v>
      </c>
      <c r="Q14" s="52" t="s">
        <v>112</v>
      </c>
      <c r="R14" s="52" t="s">
        <v>112</v>
      </c>
      <c r="S14" s="52" t="s">
        <v>112</v>
      </c>
      <c r="T14" s="52" t="s">
        <v>112</v>
      </c>
      <c r="U14" s="52" t="s">
        <v>112</v>
      </c>
      <c r="V14" s="65">
        <v>28</v>
      </c>
      <c r="W14" s="65"/>
      <c r="X14" s="65">
        <v>28</v>
      </c>
      <c r="Y14" s="65"/>
      <c r="Z14" s="65">
        <v>28</v>
      </c>
      <c r="AA14" s="65"/>
      <c r="AB14" s="65">
        <v>28</v>
      </c>
      <c r="AC14" s="65"/>
      <c r="AD14" s="65">
        <v>28</v>
      </c>
      <c r="AE14" s="65"/>
      <c r="AF14" s="65">
        <v>28</v>
      </c>
      <c r="AG14" s="65"/>
      <c r="AH14" s="65">
        <v>28</v>
      </c>
      <c r="AI14" s="65"/>
      <c r="AJ14" s="65">
        <v>28</v>
      </c>
      <c r="AK14" s="65"/>
      <c r="AL14" s="65"/>
      <c r="AM14" s="65"/>
    </row>
    <row r="15" spans="1:40" ht="26.25" x14ac:dyDescent="0.25">
      <c r="A15" s="53">
        <v>7898956544029</v>
      </c>
      <c r="B15" s="54" t="s">
        <v>112</v>
      </c>
      <c r="C15" s="54" t="s">
        <v>112</v>
      </c>
      <c r="D15" s="54" t="s">
        <v>74</v>
      </c>
      <c r="E15" s="55" t="s">
        <v>89</v>
      </c>
      <c r="F15" s="51" t="s">
        <v>102</v>
      </c>
      <c r="G15" s="52" t="s">
        <v>101</v>
      </c>
      <c r="H15" s="27" t="s">
        <v>112</v>
      </c>
      <c r="I15" s="27" t="s">
        <v>108</v>
      </c>
      <c r="J15" s="27" t="s">
        <v>107</v>
      </c>
      <c r="K15" s="27" t="s">
        <v>113</v>
      </c>
      <c r="L15" s="56" t="s">
        <v>112</v>
      </c>
      <c r="M15" s="56" t="s">
        <v>112</v>
      </c>
      <c r="N15" s="51" t="s">
        <v>126</v>
      </c>
      <c r="O15" s="61" t="s">
        <v>127</v>
      </c>
      <c r="P15" s="52" t="s">
        <v>112</v>
      </c>
      <c r="Q15" s="52" t="s">
        <v>112</v>
      </c>
      <c r="R15" s="52" t="s">
        <v>112</v>
      </c>
      <c r="S15" s="52" t="s">
        <v>112</v>
      </c>
      <c r="T15" s="52" t="s">
        <v>112</v>
      </c>
      <c r="U15" s="52" t="s">
        <v>112</v>
      </c>
      <c r="V15" s="28">
        <v>102.95</v>
      </c>
      <c r="W15" s="28"/>
      <c r="X15" s="28">
        <v>102.95</v>
      </c>
      <c r="Y15" s="28"/>
      <c r="Z15" s="28">
        <v>102.95</v>
      </c>
      <c r="AA15" s="28"/>
      <c r="AB15" s="28">
        <v>102.95</v>
      </c>
      <c r="AC15" s="28"/>
      <c r="AD15" s="28">
        <v>102.95</v>
      </c>
      <c r="AE15" s="28"/>
      <c r="AF15" s="28">
        <v>102.95</v>
      </c>
      <c r="AG15" s="28"/>
      <c r="AH15" s="28">
        <v>102.95</v>
      </c>
      <c r="AI15" s="28"/>
      <c r="AJ15" s="28">
        <v>102.95</v>
      </c>
      <c r="AK15" s="28"/>
      <c r="AL15" s="28"/>
      <c r="AM15" s="28"/>
    </row>
    <row r="16" spans="1:40" ht="26.25" x14ac:dyDescent="0.25">
      <c r="A16" s="53">
        <v>7898956544036</v>
      </c>
      <c r="B16" s="54" t="s">
        <v>112</v>
      </c>
      <c r="C16" s="54" t="s">
        <v>112</v>
      </c>
      <c r="D16" s="54" t="s">
        <v>74</v>
      </c>
      <c r="E16" s="55" t="s">
        <v>90</v>
      </c>
      <c r="F16" s="51" t="s">
        <v>102</v>
      </c>
      <c r="G16" s="52" t="s">
        <v>101</v>
      </c>
      <c r="H16" s="27" t="s">
        <v>112</v>
      </c>
      <c r="I16" s="27" t="s">
        <v>108</v>
      </c>
      <c r="J16" s="27" t="s">
        <v>107</v>
      </c>
      <c r="K16" s="27" t="s">
        <v>113</v>
      </c>
      <c r="L16" s="56" t="s">
        <v>112</v>
      </c>
      <c r="M16" s="56" t="s">
        <v>112</v>
      </c>
      <c r="N16" s="51" t="s">
        <v>126</v>
      </c>
      <c r="O16" s="61" t="s">
        <v>127</v>
      </c>
      <c r="P16" s="52" t="s">
        <v>112</v>
      </c>
      <c r="Q16" s="52" t="s">
        <v>112</v>
      </c>
      <c r="R16" s="52" t="s">
        <v>112</v>
      </c>
      <c r="S16" s="52" t="s">
        <v>112</v>
      </c>
      <c r="T16" s="52" t="s">
        <v>112</v>
      </c>
      <c r="U16" s="52" t="s">
        <v>112</v>
      </c>
      <c r="V16" s="28">
        <v>151.41</v>
      </c>
      <c r="W16" s="28"/>
      <c r="X16" s="28">
        <v>151.41</v>
      </c>
      <c r="Y16" s="28"/>
      <c r="Z16" s="28">
        <v>151.41</v>
      </c>
      <c r="AA16" s="28"/>
      <c r="AB16" s="28">
        <v>151.41</v>
      </c>
      <c r="AC16" s="28"/>
      <c r="AD16" s="28">
        <v>151.41</v>
      </c>
      <c r="AE16" s="28"/>
      <c r="AF16" s="28">
        <v>151.41</v>
      </c>
      <c r="AG16" s="28"/>
      <c r="AH16" s="28">
        <v>151.41</v>
      </c>
      <c r="AI16" s="28"/>
      <c r="AJ16" s="28">
        <v>151.41</v>
      </c>
      <c r="AK16" s="28"/>
      <c r="AL16" s="28"/>
      <c r="AM16" s="28"/>
    </row>
    <row r="17" spans="1:39" ht="26.25" x14ac:dyDescent="0.25">
      <c r="A17" s="53">
        <v>7898956544043</v>
      </c>
      <c r="B17" s="54" t="s">
        <v>112</v>
      </c>
      <c r="C17" s="54" t="s">
        <v>112</v>
      </c>
      <c r="D17" s="54" t="s">
        <v>75</v>
      </c>
      <c r="E17" s="55" t="s">
        <v>91</v>
      </c>
      <c r="F17" s="51" t="s">
        <v>103</v>
      </c>
      <c r="G17" s="52" t="s">
        <v>101</v>
      </c>
      <c r="H17" s="27" t="s">
        <v>112</v>
      </c>
      <c r="I17" s="27" t="s">
        <v>108</v>
      </c>
      <c r="J17" s="27" t="s">
        <v>107</v>
      </c>
      <c r="K17" s="27" t="s">
        <v>113</v>
      </c>
      <c r="L17" s="56" t="s">
        <v>112</v>
      </c>
      <c r="M17" s="56" t="s">
        <v>112</v>
      </c>
      <c r="N17" s="51" t="s">
        <v>128</v>
      </c>
      <c r="O17" s="61" t="s">
        <v>129</v>
      </c>
      <c r="P17" s="52" t="s">
        <v>112</v>
      </c>
      <c r="Q17" s="52" t="s">
        <v>112</v>
      </c>
      <c r="R17" s="52" t="s">
        <v>112</v>
      </c>
      <c r="S17" s="52" t="s">
        <v>112</v>
      </c>
      <c r="T17" s="52" t="s">
        <v>112</v>
      </c>
      <c r="U17" s="52" t="s">
        <v>112</v>
      </c>
      <c r="V17" s="28">
        <v>17.25</v>
      </c>
      <c r="W17" s="28"/>
      <c r="X17" s="28">
        <v>17.25</v>
      </c>
      <c r="Y17" s="28"/>
      <c r="Z17" s="28">
        <v>17.25</v>
      </c>
      <c r="AA17" s="28"/>
      <c r="AB17" s="28">
        <v>17.25</v>
      </c>
      <c r="AC17" s="28"/>
      <c r="AD17" s="28">
        <v>17.25</v>
      </c>
      <c r="AE17" s="28"/>
      <c r="AF17" s="28">
        <v>17.25</v>
      </c>
      <c r="AG17" s="28"/>
      <c r="AH17" s="28">
        <v>17.25</v>
      </c>
      <c r="AI17" s="28"/>
      <c r="AJ17" s="28">
        <v>17.25</v>
      </c>
      <c r="AK17" s="28"/>
      <c r="AL17" s="28"/>
      <c r="AM17" s="28"/>
    </row>
    <row r="18" spans="1:39" ht="26.25" x14ac:dyDescent="0.25">
      <c r="A18" s="53">
        <v>7898956544050</v>
      </c>
      <c r="B18" s="54" t="s">
        <v>112</v>
      </c>
      <c r="C18" s="54" t="s">
        <v>112</v>
      </c>
      <c r="D18" s="54" t="s">
        <v>75</v>
      </c>
      <c r="E18" s="55" t="s">
        <v>92</v>
      </c>
      <c r="F18" s="51" t="s">
        <v>103</v>
      </c>
      <c r="G18" s="52" t="s">
        <v>101</v>
      </c>
      <c r="H18" s="27" t="s">
        <v>112</v>
      </c>
      <c r="I18" s="27" t="s">
        <v>108</v>
      </c>
      <c r="J18" s="27" t="s">
        <v>107</v>
      </c>
      <c r="K18" s="27" t="s">
        <v>113</v>
      </c>
      <c r="L18" s="56" t="s">
        <v>112</v>
      </c>
      <c r="M18" s="56" t="s">
        <v>112</v>
      </c>
      <c r="N18" s="51" t="s">
        <v>128</v>
      </c>
      <c r="O18" s="61" t="s">
        <v>129</v>
      </c>
      <c r="P18" s="52" t="s">
        <v>112</v>
      </c>
      <c r="Q18" s="52" t="s">
        <v>112</v>
      </c>
      <c r="R18" s="52" t="s">
        <v>112</v>
      </c>
      <c r="S18" s="52" t="s">
        <v>112</v>
      </c>
      <c r="T18" s="52" t="s">
        <v>112</v>
      </c>
      <c r="U18" s="52" t="s">
        <v>112</v>
      </c>
      <c r="V18" s="28">
        <v>65.05</v>
      </c>
      <c r="W18" s="28"/>
      <c r="X18" s="28">
        <v>65.05</v>
      </c>
      <c r="Y18" s="28"/>
      <c r="Z18" s="28">
        <v>65.05</v>
      </c>
      <c r="AA18" s="28"/>
      <c r="AB18" s="28">
        <v>65.05</v>
      </c>
      <c r="AC18" s="28"/>
      <c r="AD18" s="28">
        <v>65.05</v>
      </c>
      <c r="AE18" s="28"/>
      <c r="AF18" s="28">
        <v>65.05</v>
      </c>
      <c r="AG18" s="28"/>
      <c r="AH18" s="28">
        <v>65.05</v>
      </c>
      <c r="AI18" s="28"/>
      <c r="AJ18" s="28">
        <v>65.05</v>
      </c>
      <c r="AK18" s="28"/>
      <c r="AL18" s="28"/>
      <c r="AM18" s="28"/>
    </row>
    <row r="19" spans="1:39" ht="26.25" x14ac:dyDescent="0.25">
      <c r="A19" s="53">
        <v>7898956544272</v>
      </c>
      <c r="B19" s="54" t="s">
        <v>112</v>
      </c>
      <c r="C19" s="54" t="s">
        <v>112</v>
      </c>
      <c r="D19" s="54" t="s">
        <v>76</v>
      </c>
      <c r="E19" s="55" t="s">
        <v>93</v>
      </c>
      <c r="F19" s="51" t="s">
        <v>104</v>
      </c>
      <c r="G19" s="52" t="s">
        <v>101</v>
      </c>
      <c r="H19" s="27" t="s">
        <v>112</v>
      </c>
      <c r="I19" s="27" t="s">
        <v>108</v>
      </c>
      <c r="J19" s="27" t="s">
        <v>107</v>
      </c>
      <c r="K19" s="27" t="s">
        <v>113</v>
      </c>
      <c r="L19" s="56" t="s">
        <v>112</v>
      </c>
      <c r="M19" s="56" t="s">
        <v>112</v>
      </c>
      <c r="N19" s="51" t="s">
        <v>145</v>
      </c>
      <c r="O19" s="61" t="s">
        <v>130</v>
      </c>
      <c r="P19" s="52" t="s">
        <v>112</v>
      </c>
      <c r="Q19" s="52" t="s">
        <v>112</v>
      </c>
      <c r="R19" s="52" t="s">
        <v>112</v>
      </c>
      <c r="S19" s="52" t="s">
        <v>112</v>
      </c>
      <c r="T19" s="52" t="s">
        <v>112</v>
      </c>
      <c r="U19" s="52" t="s">
        <v>112</v>
      </c>
      <c r="V19" s="28">
        <v>15.64</v>
      </c>
      <c r="W19" s="28"/>
      <c r="X19" s="28">
        <v>15.64</v>
      </c>
      <c r="Y19" s="28"/>
      <c r="Z19" s="28">
        <v>15.64</v>
      </c>
      <c r="AA19" s="28"/>
      <c r="AB19" s="28">
        <v>15.64</v>
      </c>
      <c r="AC19" s="28"/>
      <c r="AD19" s="28">
        <v>15.64</v>
      </c>
      <c r="AE19" s="28"/>
      <c r="AF19" s="28">
        <v>15.64</v>
      </c>
      <c r="AG19" s="28"/>
      <c r="AH19" s="28">
        <v>15.64</v>
      </c>
      <c r="AI19" s="28"/>
      <c r="AJ19" s="28">
        <v>15.64</v>
      </c>
      <c r="AK19" s="28"/>
      <c r="AL19" s="28"/>
      <c r="AM19" s="28"/>
    </row>
    <row r="20" spans="1:39" s="76" customFormat="1" ht="26.25" x14ac:dyDescent="0.25">
      <c r="A20" s="53">
        <v>7898956544081</v>
      </c>
      <c r="B20" s="54" t="s">
        <v>112</v>
      </c>
      <c r="C20" s="54" t="s">
        <v>112</v>
      </c>
      <c r="D20" s="62" t="s">
        <v>171</v>
      </c>
      <c r="E20" s="55" t="s">
        <v>95</v>
      </c>
      <c r="F20" s="66" t="s">
        <v>105</v>
      </c>
      <c r="G20" s="52" t="s">
        <v>101</v>
      </c>
      <c r="H20" s="52" t="s">
        <v>112</v>
      </c>
      <c r="I20" s="52" t="s">
        <v>108</v>
      </c>
      <c r="J20" s="52" t="s">
        <v>107</v>
      </c>
      <c r="K20" s="52" t="s">
        <v>113</v>
      </c>
      <c r="L20" s="67" t="s">
        <v>112</v>
      </c>
      <c r="M20" s="67" t="s">
        <v>112</v>
      </c>
      <c r="N20" s="66" t="s">
        <v>131</v>
      </c>
      <c r="O20" s="61" t="s">
        <v>132</v>
      </c>
      <c r="P20" s="52" t="s">
        <v>112</v>
      </c>
      <c r="Q20" s="52" t="s">
        <v>112</v>
      </c>
      <c r="R20" s="52" t="s">
        <v>112</v>
      </c>
      <c r="S20" s="52" t="s">
        <v>112</v>
      </c>
      <c r="T20" s="52" t="s">
        <v>112</v>
      </c>
      <c r="U20" s="52" t="s">
        <v>112</v>
      </c>
      <c r="V20" s="65">
        <f>33.6</f>
        <v>33.6</v>
      </c>
      <c r="W20" s="65"/>
      <c r="X20" s="65">
        <f>33.6</f>
        <v>33.6</v>
      </c>
      <c r="Y20" s="65"/>
      <c r="Z20" s="65">
        <f>33.6</f>
        <v>33.6</v>
      </c>
      <c r="AA20" s="65"/>
      <c r="AB20" s="65">
        <f>33.6</f>
        <v>33.6</v>
      </c>
      <c r="AC20" s="65"/>
      <c r="AD20" s="65">
        <f>33.6</f>
        <v>33.6</v>
      </c>
      <c r="AE20" s="65"/>
      <c r="AF20" s="65">
        <f>33.6</f>
        <v>33.6</v>
      </c>
      <c r="AG20" s="81"/>
      <c r="AH20" s="65">
        <f>33.6</f>
        <v>33.6</v>
      </c>
      <c r="AI20" s="65"/>
      <c r="AJ20" s="65">
        <f>33.6</f>
        <v>33.6</v>
      </c>
      <c r="AK20" s="65"/>
      <c r="AL20" s="65"/>
      <c r="AM20" s="65"/>
    </row>
    <row r="21" spans="1:39" s="76" customFormat="1" ht="26.25" x14ac:dyDescent="0.25">
      <c r="A21" s="53">
        <v>7898956544548</v>
      </c>
      <c r="B21" s="54" t="s">
        <v>112</v>
      </c>
      <c r="C21" s="54" t="s">
        <v>112</v>
      </c>
      <c r="D21" s="54" t="s">
        <v>77</v>
      </c>
      <c r="E21" s="55" t="s">
        <v>96</v>
      </c>
      <c r="F21" s="66" t="s">
        <v>105</v>
      </c>
      <c r="G21" s="52" t="s">
        <v>101</v>
      </c>
      <c r="H21" s="52" t="s">
        <v>112</v>
      </c>
      <c r="I21" s="52" t="s">
        <v>108</v>
      </c>
      <c r="J21" s="52" t="s">
        <v>107</v>
      </c>
      <c r="K21" s="52" t="s">
        <v>113</v>
      </c>
      <c r="L21" s="67" t="s">
        <v>112</v>
      </c>
      <c r="M21" s="67" t="s">
        <v>112</v>
      </c>
      <c r="N21" s="66" t="s">
        <v>133</v>
      </c>
      <c r="O21" s="61" t="s">
        <v>134</v>
      </c>
      <c r="P21" s="52" t="s">
        <v>112</v>
      </c>
      <c r="Q21" s="52" t="s">
        <v>112</v>
      </c>
      <c r="R21" s="52" t="s">
        <v>112</v>
      </c>
      <c r="S21" s="52" t="s">
        <v>112</v>
      </c>
      <c r="T21" s="52" t="s">
        <v>112</v>
      </c>
      <c r="U21" s="52" t="s">
        <v>112</v>
      </c>
      <c r="V21" s="65">
        <f>(24.48*5%)+24.48</f>
        <v>25.704000000000001</v>
      </c>
      <c r="W21" s="65"/>
      <c r="X21" s="65">
        <f>(24.48*5%)+24.48</f>
        <v>25.704000000000001</v>
      </c>
      <c r="Y21" s="65"/>
      <c r="Z21" s="65">
        <f>(24.48*5%)+24.48</f>
        <v>25.704000000000001</v>
      </c>
      <c r="AA21" s="65"/>
      <c r="AB21" s="65">
        <f>(24.48*5%)+24.48</f>
        <v>25.704000000000001</v>
      </c>
      <c r="AC21" s="65"/>
      <c r="AD21" s="65">
        <f>(24.48*5%)+24.48</f>
        <v>25.704000000000001</v>
      </c>
      <c r="AE21" s="65"/>
      <c r="AF21" s="65">
        <f>(24.48*5%)+24.48</f>
        <v>25.704000000000001</v>
      </c>
      <c r="AG21" s="65"/>
      <c r="AH21" s="65">
        <f>(24.48*5%)+24.48</f>
        <v>25.704000000000001</v>
      </c>
      <c r="AI21" s="65"/>
      <c r="AJ21" s="65">
        <f>(24.48*5%)+24.48</f>
        <v>25.704000000000001</v>
      </c>
      <c r="AK21" s="65"/>
      <c r="AL21" s="65"/>
      <c r="AM21" s="65"/>
    </row>
    <row r="22" spans="1:39" s="76" customFormat="1" ht="26.25" x14ac:dyDescent="0.25">
      <c r="A22" s="53">
        <v>7898956544555</v>
      </c>
      <c r="B22" s="54" t="s">
        <v>112</v>
      </c>
      <c r="C22" s="54" t="s">
        <v>112</v>
      </c>
      <c r="D22" s="54" t="s">
        <v>78</v>
      </c>
      <c r="E22" s="55" t="s">
        <v>97</v>
      </c>
      <c r="F22" s="66" t="s">
        <v>105</v>
      </c>
      <c r="G22" s="52" t="s">
        <v>101</v>
      </c>
      <c r="H22" s="52" t="s">
        <v>112</v>
      </c>
      <c r="I22" s="52" t="s">
        <v>108</v>
      </c>
      <c r="J22" s="52" t="s">
        <v>107</v>
      </c>
      <c r="K22" s="52" t="s">
        <v>113</v>
      </c>
      <c r="L22" s="67" t="s">
        <v>112</v>
      </c>
      <c r="M22" s="67" t="s">
        <v>112</v>
      </c>
      <c r="N22" s="66" t="s">
        <v>135</v>
      </c>
      <c r="O22" s="61" t="s">
        <v>136</v>
      </c>
      <c r="P22" s="52" t="s">
        <v>112</v>
      </c>
      <c r="Q22" s="52" t="s">
        <v>112</v>
      </c>
      <c r="R22" s="52" t="s">
        <v>112</v>
      </c>
      <c r="S22" s="52" t="s">
        <v>112</v>
      </c>
      <c r="T22" s="52" t="s">
        <v>112</v>
      </c>
      <c r="U22" s="52" t="s">
        <v>112</v>
      </c>
      <c r="V22" s="65">
        <f>(24.15*5%)+24.15</f>
        <v>25.357499999999998</v>
      </c>
      <c r="W22" s="65"/>
      <c r="X22" s="65">
        <f>(24.15*5%)+24.15</f>
        <v>25.357499999999998</v>
      </c>
      <c r="Y22" s="65"/>
      <c r="Z22" s="65">
        <f>(24.15*5%)+24.15</f>
        <v>25.357499999999998</v>
      </c>
      <c r="AA22" s="65"/>
      <c r="AB22" s="65">
        <f>(24.15*5%)+24.15</f>
        <v>25.357499999999998</v>
      </c>
      <c r="AC22" s="65"/>
      <c r="AD22" s="65">
        <f>(24.15*5%)+24.15</f>
        <v>25.357499999999998</v>
      </c>
      <c r="AE22" s="65"/>
      <c r="AF22" s="65">
        <f>(24.15*5%)+24.15</f>
        <v>25.357499999999998</v>
      </c>
      <c r="AG22" s="65"/>
      <c r="AH22" s="65">
        <f>(24.15*5%)+24.15</f>
        <v>25.357499999999998</v>
      </c>
      <c r="AI22" s="65"/>
      <c r="AJ22" s="65">
        <f>(24.15*5%)+24.15</f>
        <v>25.357499999999998</v>
      </c>
      <c r="AK22" s="65"/>
      <c r="AL22" s="65"/>
      <c r="AM22" s="65"/>
    </row>
    <row r="23" spans="1:39" s="76" customFormat="1" ht="26.25" x14ac:dyDescent="0.25">
      <c r="A23" s="53">
        <v>7898956544098</v>
      </c>
      <c r="B23" s="54" t="s">
        <v>112</v>
      </c>
      <c r="C23" s="54" t="s">
        <v>112</v>
      </c>
      <c r="D23" s="54" t="s">
        <v>79</v>
      </c>
      <c r="E23" s="55" t="s">
        <v>98</v>
      </c>
      <c r="F23" s="66" t="s">
        <v>105</v>
      </c>
      <c r="G23" s="52" t="s">
        <v>101</v>
      </c>
      <c r="H23" s="52" t="s">
        <v>112</v>
      </c>
      <c r="I23" s="52" t="s">
        <v>108</v>
      </c>
      <c r="J23" s="52" t="s">
        <v>107</v>
      </c>
      <c r="K23" s="52" t="s">
        <v>113</v>
      </c>
      <c r="L23" s="67" t="s">
        <v>112</v>
      </c>
      <c r="M23" s="67" t="s">
        <v>112</v>
      </c>
      <c r="N23" s="66" t="s">
        <v>131</v>
      </c>
      <c r="O23" s="61" t="s">
        <v>132</v>
      </c>
      <c r="P23" s="52" t="s">
        <v>112</v>
      </c>
      <c r="Q23" s="52" t="s">
        <v>112</v>
      </c>
      <c r="R23" s="52" t="s">
        <v>112</v>
      </c>
      <c r="S23" s="52" t="s">
        <v>112</v>
      </c>
      <c r="T23" s="52" t="s">
        <v>112</v>
      </c>
      <c r="U23" s="52" t="s">
        <v>112</v>
      </c>
      <c r="V23" s="65">
        <f>(20.85*5%)+20.85</f>
        <v>21.892500000000002</v>
      </c>
      <c r="W23" s="65"/>
      <c r="X23" s="65">
        <f>(20.85*5%)+20.85</f>
        <v>21.892500000000002</v>
      </c>
      <c r="Y23" s="65"/>
      <c r="Z23" s="65">
        <f>(20.85*5%)+20.85</f>
        <v>21.892500000000002</v>
      </c>
      <c r="AA23" s="65"/>
      <c r="AB23" s="65">
        <f>(20.85*5%)+20.85</f>
        <v>21.892500000000002</v>
      </c>
      <c r="AC23" s="65"/>
      <c r="AD23" s="65">
        <f>(20.85*5%)+20.85</f>
        <v>21.892500000000002</v>
      </c>
      <c r="AE23" s="65"/>
      <c r="AF23" s="65">
        <f>(20.85*5%)+20.85</f>
        <v>21.892500000000002</v>
      </c>
      <c r="AG23" s="65"/>
      <c r="AH23" s="65">
        <f>(20.85*5%)+20.85</f>
        <v>21.892500000000002</v>
      </c>
      <c r="AI23" s="65"/>
      <c r="AJ23" s="65">
        <f>(20.85*5%)+20.85</f>
        <v>21.892500000000002</v>
      </c>
      <c r="AK23" s="65"/>
      <c r="AL23" s="65"/>
      <c r="AM23" s="65"/>
    </row>
    <row r="24" spans="1:39" s="76" customFormat="1" ht="26.25" x14ac:dyDescent="0.25">
      <c r="A24" s="53">
        <v>7898956544265</v>
      </c>
      <c r="B24" s="54" t="s">
        <v>112</v>
      </c>
      <c r="C24" s="54" t="s">
        <v>112</v>
      </c>
      <c r="D24" s="54" t="s">
        <v>80</v>
      </c>
      <c r="E24" s="55" t="s">
        <v>98</v>
      </c>
      <c r="F24" s="66" t="s">
        <v>105</v>
      </c>
      <c r="G24" s="52" t="s">
        <v>101</v>
      </c>
      <c r="H24" s="52" t="s">
        <v>112</v>
      </c>
      <c r="I24" s="52" t="s">
        <v>108</v>
      </c>
      <c r="J24" s="52" t="s">
        <v>107</v>
      </c>
      <c r="K24" s="52" t="s">
        <v>113</v>
      </c>
      <c r="L24" s="67" t="s">
        <v>112</v>
      </c>
      <c r="M24" s="67" t="s">
        <v>112</v>
      </c>
      <c r="N24" s="66" t="s">
        <v>137</v>
      </c>
      <c r="O24" s="61" t="s">
        <v>138</v>
      </c>
      <c r="P24" s="52" t="s">
        <v>112</v>
      </c>
      <c r="Q24" s="52" t="s">
        <v>112</v>
      </c>
      <c r="R24" s="52" t="s">
        <v>112</v>
      </c>
      <c r="S24" s="52" t="s">
        <v>112</v>
      </c>
      <c r="T24" s="52" t="s">
        <v>112</v>
      </c>
      <c r="U24" s="52" t="s">
        <v>112</v>
      </c>
      <c r="V24" s="65">
        <v>18.760000000000002</v>
      </c>
      <c r="W24" s="65"/>
      <c r="X24" s="65">
        <v>18.760000000000002</v>
      </c>
      <c r="Y24" s="65"/>
      <c r="Z24" s="65">
        <v>18.760000000000002</v>
      </c>
      <c r="AA24" s="65"/>
      <c r="AB24" s="65">
        <v>18.760000000000002</v>
      </c>
      <c r="AC24" s="65"/>
      <c r="AD24" s="65">
        <v>18.760000000000002</v>
      </c>
      <c r="AE24" s="65"/>
      <c r="AF24" s="65">
        <v>18.760000000000002</v>
      </c>
      <c r="AG24" s="65"/>
      <c r="AH24" s="65">
        <v>18.760000000000002</v>
      </c>
      <c r="AI24" s="65"/>
      <c r="AJ24" s="65">
        <v>18.760000000000002</v>
      </c>
      <c r="AK24" s="65"/>
      <c r="AL24" s="65"/>
      <c r="AM24" s="65"/>
    </row>
    <row r="25" spans="1:39" s="76" customFormat="1" ht="26.25" x14ac:dyDescent="0.25">
      <c r="A25" s="53">
        <v>7898956544111</v>
      </c>
      <c r="B25" s="54" t="s">
        <v>112</v>
      </c>
      <c r="C25" s="54" t="s">
        <v>112</v>
      </c>
      <c r="D25" s="54" t="s">
        <v>81</v>
      </c>
      <c r="E25" s="55" t="s">
        <v>94</v>
      </c>
      <c r="F25" s="66" t="s">
        <v>105</v>
      </c>
      <c r="G25" s="52" t="s">
        <v>101</v>
      </c>
      <c r="H25" s="52" t="s">
        <v>112</v>
      </c>
      <c r="I25" s="52" t="s">
        <v>108</v>
      </c>
      <c r="J25" s="52" t="s">
        <v>107</v>
      </c>
      <c r="K25" s="52" t="s">
        <v>113</v>
      </c>
      <c r="L25" s="67" t="s">
        <v>112</v>
      </c>
      <c r="M25" s="67" t="s">
        <v>112</v>
      </c>
      <c r="N25" s="66" t="s">
        <v>139</v>
      </c>
      <c r="O25" s="61" t="s">
        <v>140</v>
      </c>
      <c r="P25" s="52" t="s">
        <v>112</v>
      </c>
      <c r="Q25" s="52" t="s">
        <v>112</v>
      </c>
      <c r="R25" s="52" t="s">
        <v>112</v>
      </c>
      <c r="S25" s="52" t="s">
        <v>112</v>
      </c>
      <c r="T25" s="52" t="s">
        <v>112</v>
      </c>
      <c r="U25" s="52" t="s">
        <v>112</v>
      </c>
      <c r="V25" s="65">
        <f>(69.44*5%)+69.44</f>
        <v>72.911999999999992</v>
      </c>
      <c r="W25" s="65"/>
      <c r="X25" s="65">
        <f>(69.44*5%)+69.44</f>
        <v>72.911999999999992</v>
      </c>
      <c r="Y25" s="65"/>
      <c r="Z25" s="65">
        <f>(69.44*5%)+69.44</f>
        <v>72.911999999999992</v>
      </c>
      <c r="AA25" s="65"/>
      <c r="AB25" s="65">
        <f>(69.44*5%)+69.44</f>
        <v>72.911999999999992</v>
      </c>
      <c r="AC25" s="65"/>
      <c r="AD25" s="65">
        <f>(69.44*5%)+69.44</f>
        <v>72.911999999999992</v>
      </c>
      <c r="AE25" s="65"/>
      <c r="AF25" s="65">
        <f>(69.44*5%)+69.44</f>
        <v>72.911999999999992</v>
      </c>
      <c r="AG25" s="65"/>
      <c r="AH25" s="65">
        <f>(69.44*5%)+69.44</f>
        <v>72.911999999999992</v>
      </c>
      <c r="AI25" s="65"/>
      <c r="AJ25" s="65">
        <f>(69.44*5%)+69.44</f>
        <v>72.911999999999992</v>
      </c>
      <c r="AK25" s="65"/>
      <c r="AL25" s="65"/>
      <c r="AM25" s="65"/>
    </row>
    <row r="26" spans="1:39" s="76" customFormat="1" ht="26.25" x14ac:dyDescent="0.25">
      <c r="A26" s="53">
        <v>7898956544579</v>
      </c>
      <c r="B26" s="54" t="s">
        <v>112</v>
      </c>
      <c r="C26" s="54" t="s">
        <v>112</v>
      </c>
      <c r="D26" s="54" t="s">
        <v>81</v>
      </c>
      <c r="E26" s="55" t="s">
        <v>99</v>
      </c>
      <c r="F26" s="66" t="s">
        <v>105</v>
      </c>
      <c r="G26" s="52" t="s">
        <v>101</v>
      </c>
      <c r="H26" s="52" t="s">
        <v>112</v>
      </c>
      <c r="I26" s="52" t="s">
        <v>108</v>
      </c>
      <c r="J26" s="52" t="s">
        <v>107</v>
      </c>
      <c r="K26" s="52" t="s">
        <v>113</v>
      </c>
      <c r="L26" s="67" t="s">
        <v>112</v>
      </c>
      <c r="M26" s="67" t="s">
        <v>112</v>
      </c>
      <c r="N26" s="66" t="s">
        <v>139</v>
      </c>
      <c r="O26" s="61" t="s">
        <v>140</v>
      </c>
      <c r="P26" s="52" t="s">
        <v>112</v>
      </c>
      <c r="Q26" s="52" t="s">
        <v>112</v>
      </c>
      <c r="R26" s="52" t="s">
        <v>112</v>
      </c>
      <c r="S26" s="52" t="s">
        <v>112</v>
      </c>
      <c r="T26" s="52" t="s">
        <v>112</v>
      </c>
      <c r="U26" s="52" t="s">
        <v>112</v>
      </c>
      <c r="V26" s="65">
        <f>(124.19*5%)+124.19</f>
        <v>130.39949999999999</v>
      </c>
      <c r="W26" s="65"/>
      <c r="X26" s="65">
        <f>(124.19*5%)+124.19</f>
        <v>130.39949999999999</v>
      </c>
      <c r="Y26" s="65"/>
      <c r="Z26" s="65">
        <f>(124.19*5%)+124.19</f>
        <v>130.39949999999999</v>
      </c>
      <c r="AA26" s="65"/>
      <c r="AB26" s="65">
        <f>(124.19*5%)+124.19</f>
        <v>130.39949999999999</v>
      </c>
      <c r="AC26" s="65"/>
      <c r="AD26" s="65">
        <f>(124.19*5%)+124.19</f>
        <v>130.39949999999999</v>
      </c>
      <c r="AE26" s="65"/>
      <c r="AF26" s="65">
        <f>(124.19*5%)+124.19</f>
        <v>130.39949999999999</v>
      </c>
      <c r="AG26" s="65"/>
      <c r="AH26" s="65">
        <f>(124.19*5%)+124.19</f>
        <v>130.39949999999999</v>
      </c>
      <c r="AI26" s="65"/>
      <c r="AJ26" s="65">
        <f>(124.19*5%)+124.19</f>
        <v>130.39949999999999</v>
      </c>
      <c r="AK26" s="65"/>
      <c r="AL26" s="65"/>
      <c r="AM26" s="65"/>
    </row>
    <row r="27" spans="1:39" s="76" customFormat="1" ht="26.25" x14ac:dyDescent="0.25">
      <c r="A27" s="53">
        <v>7898956544845</v>
      </c>
      <c r="B27" s="54" t="s">
        <v>112</v>
      </c>
      <c r="C27" s="54" t="s">
        <v>112</v>
      </c>
      <c r="D27" s="54" t="s">
        <v>82</v>
      </c>
      <c r="E27" s="55" t="s">
        <v>100</v>
      </c>
      <c r="F27" s="66" t="s">
        <v>105</v>
      </c>
      <c r="G27" s="52" t="s">
        <v>101</v>
      </c>
      <c r="H27" s="52" t="s">
        <v>112</v>
      </c>
      <c r="I27" s="52" t="s">
        <v>108</v>
      </c>
      <c r="J27" s="52" t="s">
        <v>107</v>
      </c>
      <c r="K27" s="52" t="s">
        <v>113</v>
      </c>
      <c r="L27" s="67" t="s">
        <v>112</v>
      </c>
      <c r="M27" s="67" t="s">
        <v>112</v>
      </c>
      <c r="N27" s="66" t="s">
        <v>139</v>
      </c>
      <c r="O27" s="61" t="s">
        <v>140</v>
      </c>
      <c r="P27" s="52" t="s">
        <v>112</v>
      </c>
      <c r="Q27" s="52" t="s">
        <v>112</v>
      </c>
      <c r="R27" s="52" t="s">
        <v>112</v>
      </c>
      <c r="S27" s="52" t="s">
        <v>112</v>
      </c>
      <c r="T27" s="52" t="s">
        <v>112</v>
      </c>
      <c r="U27" s="52" t="s">
        <v>112</v>
      </c>
      <c r="V27" s="65">
        <v>55.22</v>
      </c>
      <c r="W27" s="65"/>
      <c r="X27" s="65">
        <v>55.22</v>
      </c>
      <c r="Y27" s="65"/>
      <c r="Z27" s="65">
        <v>55.22</v>
      </c>
      <c r="AA27" s="65"/>
      <c r="AB27" s="65">
        <v>55.22</v>
      </c>
      <c r="AC27" s="65"/>
      <c r="AD27" s="65">
        <v>55.22</v>
      </c>
      <c r="AE27" s="65"/>
      <c r="AF27" s="65">
        <v>55.22</v>
      </c>
      <c r="AG27" s="65"/>
      <c r="AH27" s="65">
        <v>55.22</v>
      </c>
      <c r="AI27" s="65"/>
      <c r="AJ27" s="65">
        <v>55.22</v>
      </c>
      <c r="AK27" s="65"/>
      <c r="AL27" s="65"/>
      <c r="AM27" s="65"/>
    </row>
    <row r="28" spans="1:39" ht="26.25" x14ac:dyDescent="0.25">
      <c r="A28" s="53">
        <v>7898956544876</v>
      </c>
      <c r="B28" s="54" t="s">
        <v>112</v>
      </c>
      <c r="C28" s="54" t="s">
        <v>112</v>
      </c>
      <c r="D28" s="54" t="s">
        <v>83</v>
      </c>
      <c r="E28" s="55" t="s">
        <v>100</v>
      </c>
      <c r="F28" s="51" t="s">
        <v>105</v>
      </c>
      <c r="G28" s="52" t="s">
        <v>101</v>
      </c>
      <c r="H28" s="27" t="s">
        <v>112</v>
      </c>
      <c r="I28" s="27" t="s">
        <v>108</v>
      </c>
      <c r="J28" s="27" t="s">
        <v>107</v>
      </c>
      <c r="K28" s="27" t="s">
        <v>113</v>
      </c>
      <c r="L28" s="56" t="s">
        <v>112</v>
      </c>
      <c r="M28" s="56" t="s">
        <v>112</v>
      </c>
      <c r="N28" s="51" t="s">
        <v>139</v>
      </c>
      <c r="O28" s="61" t="s">
        <v>140</v>
      </c>
      <c r="P28" s="52" t="s">
        <v>112</v>
      </c>
      <c r="Q28" s="52" t="s">
        <v>112</v>
      </c>
      <c r="R28" s="52" t="s">
        <v>112</v>
      </c>
      <c r="S28" s="52" t="s">
        <v>112</v>
      </c>
      <c r="T28" s="52" t="s">
        <v>112</v>
      </c>
      <c r="U28" s="52" t="s">
        <v>112</v>
      </c>
      <c r="V28" s="28">
        <v>44.36</v>
      </c>
      <c r="W28" s="28"/>
      <c r="X28" s="28">
        <v>44.36</v>
      </c>
      <c r="Y28" s="28"/>
      <c r="Z28" s="28">
        <v>44.36</v>
      </c>
      <c r="AA28" s="28"/>
      <c r="AB28" s="28">
        <v>44.36</v>
      </c>
      <c r="AC28" s="28"/>
      <c r="AD28" s="28">
        <v>44.36</v>
      </c>
      <c r="AE28" s="28"/>
      <c r="AF28" s="28">
        <v>44.36</v>
      </c>
      <c r="AG28" s="28"/>
      <c r="AH28" s="28">
        <v>44.36</v>
      </c>
      <c r="AI28" s="28"/>
      <c r="AJ28" s="28">
        <v>44.36</v>
      </c>
      <c r="AK28" s="28"/>
      <c r="AL28" s="28"/>
      <c r="AM28" s="28"/>
    </row>
    <row r="29" spans="1:39" ht="26.25" x14ac:dyDescent="0.25">
      <c r="A29" s="53">
        <v>7898956544746</v>
      </c>
      <c r="B29" s="54" t="s">
        <v>112</v>
      </c>
      <c r="C29" s="54" t="s">
        <v>112</v>
      </c>
      <c r="D29" s="54" t="s">
        <v>84</v>
      </c>
      <c r="E29" s="55" t="s">
        <v>100</v>
      </c>
      <c r="F29" s="51" t="s">
        <v>105</v>
      </c>
      <c r="G29" s="52" t="s">
        <v>101</v>
      </c>
      <c r="H29" s="27" t="s">
        <v>112</v>
      </c>
      <c r="I29" s="27" t="s">
        <v>108</v>
      </c>
      <c r="J29" s="27" t="s">
        <v>107</v>
      </c>
      <c r="K29" s="27" t="s">
        <v>113</v>
      </c>
      <c r="L29" s="56" t="s">
        <v>112</v>
      </c>
      <c r="M29" s="56" t="s">
        <v>112</v>
      </c>
      <c r="N29" s="51" t="s">
        <v>131</v>
      </c>
      <c r="O29" s="61" t="s">
        <v>132</v>
      </c>
      <c r="P29" s="52" t="s">
        <v>112</v>
      </c>
      <c r="Q29" s="52" t="s">
        <v>112</v>
      </c>
      <c r="R29" s="52" t="s">
        <v>112</v>
      </c>
      <c r="S29" s="52" t="s">
        <v>112</v>
      </c>
      <c r="T29" s="52" t="s">
        <v>112</v>
      </c>
      <c r="U29" s="52" t="s">
        <v>112</v>
      </c>
      <c r="V29" s="28">
        <v>40.950000000000003</v>
      </c>
      <c r="W29" s="28"/>
      <c r="X29" s="28">
        <v>40.950000000000003</v>
      </c>
      <c r="Y29" s="28"/>
      <c r="Z29" s="28">
        <v>40.950000000000003</v>
      </c>
      <c r="AA29" s="28"/>
      <c r="AB29" s="28">
        <v>40.950000000000003</v>
      </c>
      <c r="AC29" s="28"/>
      <c r="AD29" s="28">
        <v>40.950000000000003</v>
      </c>
      <c r="AE29" s="28"/>
      <c r="AF29" s="28">
        <v>40.950000000000003</v>
      </c>
      <c r="AG29" s="28"/>
      <c r="AH29" s="28">
        <v>40.950000000000003</v>
      </c>
      <c r="AI29" s="28"/>
      <c r="AJ29" s="28">
        <v>40.950000000000003</v>
      </c>
      <c r="AK29" s="28"/>
      <c r="AL29" s="28"/>
      <c r="AM29" s="28"/>
    </row>
    <row r="30" spans="1:39" ht="26.25" x14ac:dyDescent="0.25">
      <c r="A30" s="53">
        <v>7898956544760</v>
      </c>
      <c r="B30" s="54" t="s">
        <v>112</v>
      </c>
      <c r="C30" s="54" t="s">
        <v>112</v>
      </c>
      <c r="D30" s="54" t="s">
        <v>85</v>
      </c>
      <c r="E30" s="55" t="s">
        <v>100</v>
      </c>
      <c r="F30" s="51" t="s">
        <v>105</v>
      </c>
      <c r="G30" s="52" t="s">
        <v>101</v>
      </c>
      <c r="H30" s="27" t="s">
        <v>112</v>
      </c>
      <c r="I30" s="27" t="s">
        <v>108</v>
      </c>
      <c r="J30" s="27" t="s">
        <v>107</v>
      </c>
      <c r="K30" s="27" t="s">
        <v>113</v>
      </c>
      <c r="L30" s="56" t="s">
        <v>112</v>
      </c>
      <c r="M30" s="56" t="s">
        <v>112</v>
      </c>
      <c r="N30" s="51" t="s">
        <v>131</v>
      </c>
      <c r="O30" s="61" t="s">
        <v>132</v>
      </c>
      <c r="P30" s="52" t="s">
        <v>112</v>
      </c>
      <c r="Q30" s="52" t="s">
        <v>112</v>
      </c>
      <c r="R30" s="52" t="s">
        <v>112</v>
      </c>
      <c r="S30" s="52" t="s">
        <v>112</v>
      </c>
      <c r="T30" s="52" t="s">
        <v>112</v>
      </c>
      <c r="U30" s="52" t="s">
        <v>112</v>
      </c>
      <c r="V30" s="28">
        <v>29.32</v>
      </c>
      <c r="W30" s="28"/>
      <c r="X30" s="28">
        <v>29.32</v>
      </c>
      <c r="Y30" s="28"/>
      <c r="Z30" s="28">
        <v>29.32</v>
      </c>
      <c r="AA30" s="28"/>
      <c r="AB30" s="28">
        <v>29.32</v>
      </c>
      <c r="AC30" s="28"/>
      <c r="AD30" s="28">
        <v>29.32</v>
      </c>
      <c r="AE30" s="28"/>
      <c r="AF30" s="28">
        <v>29.32</v>
      </c>
      <c r="AG30" s="28"/>
      <c r="AH30" s="28">
        <v>29.32</v>
      </c>
      <c r="AI30" s="28"/>
      <c r="AJ30" s="28">
        <v>29.32</v>
      </c>
      <c r="AK30" s="28"/>
      <c r="AL30" s="28"/>
      <c r="AM30" s="28"/>
    </row>
    <row r="31" spans="1:39" ht="26.25" x14ac:dyDescent="0.25">
      <c r="A31" s="53">
        <v>7898956544753</v>
      </c>
      <c r="B31" s="54" t="s">
        <v>112</v>
      </c>
      <c r="C31" s="54" t="s">
        <v>112</v>
      </c>
      <c r="D31" s="54" t="s">
        <v>86</v>
      </c>
      <c r="E31" s="55" t="s">
        <v>100</v>
      </c>
      <c r="F31" s="51" t="s">
        <v>105</v>
      </c>
      <c r="G31" s="52" t="s">
        <v>101</v>
      </c>
      <c r="H31" s="27" t="s">
        <v>112</v>
      </c>
      <c r="I31" s="27" t="s">
        <v>108</v>
      </c>
      <c r="J31" s="27" t="s">
        <v>107</v>
      </c>
      <c r="K31" s="27" t="s">
        <v>113</v>
      </c>
      <c r="L31" s="56" t="s">
        <v>112</v>
      </c>
      <c r="M31" s="56" t="s">
        <v>112</v>
      </c>
      <c r="N31" s="51" t="s">
        <v>131</v>
      </c>
      <c r="O31" s="61" t="s">
        <v>132</v>
      </c>
      <c r="P31" s="52" t="s">
        <v>112</v>
      </c>
      <c r="Q31" s="52" t="s">
        <v>112</v>
      </c>
      <c r="R31" s="52" t="s">
        <v>112</v>
      </c>
      <c r="S31" s="52" t="s">
        <v>112</v>
      </c>
      <c r="T31" s="52" t="s">
        <v>112</v>
      </c>
      <c r="U31" s="52" t="s">
        <v>112</v>
      </c>
      <c r="V31" s="28">
        <v>40.950000000000003</v>
      </c>
      <c r="W31" s="28"/>
      <c r="X31" s="28">
        <v>40.950000000000003</v>
      </c>
      <c r="Y31" s="28"/>
      <c r="Z31" s="28">
        <v>40.950000000000003</v>
      </c>
      <c r="AA31" s="28"/>
      <c r="AB31" s="28">
        <v>40.950000000000003</v>
      </c>
      <c r="AC31" s="28"/>
      <c r="AD31" s="28">
        <v>40.950000000000003</v>
      </c>
      <c r="AE31" s="28"/>
      <c r="AF31" s="28">
        <v>40.950000000000003</v>
      </c>
      <c r="AG31" s="28"/>
      <c r="AH31" s="28">
        <v>40.950000000000003</v>
      </c>
      <c r="AI31" s="28"/>
      <c r="AJ31" s="28">
        <v>40.950000000000003</v>
      </c>
      <c r="AK31" s="28"/>
      <c r="AL31" s="28"/>
      <c r="AM31" s="28"/>
    </row>
    <row r="32" spans="1:39" ht="26.25" x14ac:dyDescent="0.25">
      <c r="A32" s="53">
        <v>7898956544951</v>
      </c>
      <c r="B32" s="54" t="s">
        <v>112</v>
      </c>
      <c r="C32" s="54" t="s">
        <v>112</v>
      </c>
      <c r="D32" s="54" t="s">
        <v>87</v>
      </c>
      <c r="E32" s="63" t="s">
        <v>143</v>
      </c>
      <c r="F32" s="51" t="s">
        <v>106</v>
      </c>
      <c r="G32" s="52" t="s">
        <v>101</v>
      </c>
      <c r="H32" s="27" t="s">
        <v>112</v>
      </c>
      <c r="I32" s="27" t="s">
        <v>108</v>
      </c>
      <c r="J32" s="27" t="s">
        <v>107</v>
      </c>
      <c r="K32" s="27" t="s">
        <v>113</v>
      </c>
      <c r="L32" s="56" t="s">
        <v>112</v>
      </c>
      <c r="M32" s="56" t="s">
        <v>112</v>
      </c>
      <c r="N32" s="51" t="s">
        <v>139</v>
      </c>
      <c r="O32" s="61" t="s">
        <v>140</v>
      </c>
      <c r="P32" s="52" t="s">
        <v>112</v>
      </c>
      <c r="Q32" s="52" t="s">
        <v>112</v>
      </c>
      <c r="R32" s="52" t="s">
        <v>112</v>
      </c>
      <c r="S32" s="52" t="s">
        <v>112</v>
      </c>
      <c r="T32" s="52" t="s">
        <v>112</v>
      </c>
      <c r="U32" s="52" t="s">
        <v>112</v>
      </c>
      <c r="V32" s="28">
        <v>38.83</v>
      </c>
      <c r="W32" s="28"/>
      <c r="X32" s="28">
        <v>38.83</v>
      </c>
      <c r="Y32" s="28"/>
      <c r="Z32" s="28">
        <v>38.83</v>
      </c>
      <c r="AA32" s="28"/>
      <c r="AB32" s="28">
        <v>38.83</v>
      </c>
      <c r="AC32" s="28"/>
      <c r="AD32" s="28">
        <v>38.83</v>
      </c>
      <c r="AE32" s="28"/>
      <c r="AF32" s="28">
        <v>38.83</v>
      </c>
      <c r="AG32" s="28"/>
      <c r="AH32" s="28">
        <v>38.83</v>
      </c>
      <c r="AI32" s="28"/>
      <c r="AJ32" s="28">
        <v>38.83</v>
      </c>
      <c r="AK32" s="28"/>
      <c r="AL32" s="28"/>
      <c r="AM32" s="28"/>
    </row>
    <row r="33" spans="1:39" ht="27" thickBot="1" x14ac:dyDescent="0.3">
      <c r="A33" s="53">
        <v>7898956544937</v>
      </c>
      <c r="B33" s="54" t="s">
        <v>112</v>
      </c>
      <c r="C33" s="54" t="s">
        <v>112</v>
      </c>
      <c r="D33" s="62" t="s">
        <v>141</v>
      </c>
      <c r="E33" s="63" t="s">
        <v>142</v>
      </c>
      <c r="F33" s="51" t="s">
        <v>106</v>
      </c>
      <c r="G33" s="52" t="s">
        <v>101</v>
      </c>
      <c r="H33" s="27" t="s">
        <v>112</v>
      </c>
      <c r="I33" s="27" t="s">
        <v>108</v>
      </c>
      <c r="J33" s="27" t="s">
        <v>107</v>
      </c>
      <c r="K33" s="27" t="s">
        <v>113</v>
      </c>
      <c r="L33" s="56" t="s">
        <v>112</v>
      </c>
      <c r="M33" s="56" t="s">
        <v>112</v>
      </c>
      <c r="N33" s="51" t="s">
        <v>139</v>
      </c>
      <c r="O33" s="61" t="s">
        <v>140</v>
      </c>
      <c r="P33" s="52" t="s">
        <v>112</v>
      </c>
      <c r="Q33" s="52" t="s">
        <v>112</v>
      </c>
      <c r="R33" s="52" t="s">
        <v>112</v>
      </c>
      <c r="S33" s="52" t="s">
        <v>112</v>
      </c>
      <c r="T33" s="52" t="s">
        <v>112</v>
      </c>
      <c r="U33" s="52" t="s">
        <v>112</v>
      </c>
      <c r="V33" s="28">
        <v>45.43</v>
      </c>
      <c r="W33" s="28"/>
      <c r="X33" s="28">
        <v>45.43</v>
      </c>
      <c r="Y33" s="28"/>
      <c r="Z33" s="28">
        <v>45.43</v>
      </c>
      <c r="AA33" s="28"/>
      <c r="AB33" s="28">
        <v>45.43</v>
      </c>
      <c r="AC33" s="28"/>
      <c r="AD33" s="28">
        <v>45.43</v>
      </c>
      <c r="AE33" s="28"/>
      <c r="AF33" s="28">
        <v>45.43</v>
      </c>
      <c r="AG33" s="28"/>
      <c r="AH33" s="28">
        <v>45.43</v>
      </c>
      <c r="AI33" s="28"/>
      <c r="AJ33" s="28">
        <v>45.43</v>
      </c>
      <c r="AK33" s="28"/>
      <c r="AL33" s="28"/>
      <c r="AM33" s="28"/>
    </row>
    <row r="34" spans="1:39" ht="13.5" thickBot="1" x14ac:dyDescent="0.25">
      <c r="A34" s="19"/>
      <c r="B34" s="19"/>
      <c r="C34" s="19"/>
      <c r="D34" s="19"/>
      <c r="E34" s="19"/>
      <c r="F34" s="29" t="s">
        <v>5</v>
      </c>
      <c r="G34" s="16" t="s">
        <v>6</v>
      </c>
      <c r="H34" s="17" t="s">
        <v>6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30"/>
      <c r="W34" s="31"/>
      <c r="X34" s="30"/>
      <c r="Y34" s="31"/>
      <c r="Z34" s="30"/>
      <c r="AA34" s="43"/>
      <c r="AB34" s="30"/>
      <c r="AC34" s="43"/>
      <c r="AD34" s="45"/>
      <c r="AE34" s="45"/>
      <c r="AF34" s="42"/>
      <c r="AG34" s="44"/>
      <c r="AH34" s="45"/>
      <c r="AI34" s="45"/>
      <c r="AJ34" s="30"/>
      <c r="AK34" s="43"/>
      <c r="AL34" s="30"/>
      <c r="AM34" s="31"/>
    </row>
    <row r="35" spans="1:39" hidden="1" x14ac:dyDescent="0.2"/>
    <row r="36" spans="1:39" hidden="1" x14ac:dyDescent="0.2"/>
    <row r="37" spans="1:39" hidden="1" outlineLevel="1" x14ac:dyDescent="0.2">
      <c r="A37" s="32" t="s">
        <v>7</v>
      </c>
      <c r="B37" s="19"/>
      <c r="C37" s="19"/>
      <c r="D37" s="19"/>
      <c r="E37" s="19"/>
      <c r="F37" s="19"/>
      <c r="G37" s="19"/>
      <c r="H37" s="19"/>
      <c r="I37" s="3"/>
      <c r="J37" s="19"/>
      <c r="K37" s="19"/>
      <c r="L37" s="19"/>
      <c r="M37" s="19"/>
      <c r="N37" s="3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</row>
    <row r="38" spans="1:39" ht="26.25" hidden="1" outlineLevel="1" thickBot="1" x14ac:dyDescent="0.25">
      <c r="A38" s="24" t="s">
        <v>0</v>
      </c>
      <c r="B38" s="25" t="s">
        <v>1</v>
      </c>
      <c r="C38" s="25"/>
      <c r="D38" s="26" t="s">
        <v>2</v>
      </c>
      <c r="E38" s="24" t="s">
        <v>3</v>
      </c>
      <c r="F38" s="19"/>
      <c r="G38" s="19"/>
      <c r="H38" s="19"/>
      <c r="I38" s="3"/>
      <c r="J38" s="19"/>
      <c r="K38" s="19"/>
      <c r="L38" s="19"/>
      <c r="M38" s="19"/>
      <c r="N38" s="3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</row>
    <row r="39" spans="1:39" hidden="1" outlineLevel="1" x14ac:dyDescent="0.2">
      <c r="A39" s="5"/>
      <c r="B39" s="12">
        <v>0</v>
      </c>
      <c r="C39" s="12"/>
      <c r="D39" s="6"/>
      <c r="E39" s="6"/>
      <c r="F39" s="19"/>
      <c r="G39" s="19"/>
      <c r="H39" s="19"/>
      <c r="I39" s="3"/>
      <c r="J39" s="19"/>
      <c r="K39" s="19"/>
      <c r="L39" s="19"/>
      <c r="M39" s="19"/>
      <c r="N39" s="3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</row>
    <row r="40" spans="1:39" hidden="1" outlineLevel="1" x14ac:dyDescent="0.2">
      <c r="A40" s="7"/>
      <c r="B40" s="33">
        <v>0</v>
      </c>
      <c r="C40" s="33"/>
      <c r="D40" s="34"/>
      <c r="E40" s="34"/>
      <c r="F40" s="19"/>
      <c r="G40" s="19"/>
      <c r="H40" s="19"/>
      <c r="I40" s="3"/>
      <c r="J40" s="19"/>
      <c r="K40" s="19"/>
      <c r="L40" s="19"/>
      <c r="M40" s="19"/>
      <c r="N40" s="3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</row>
    <row r="41" spans="1:39" hidden="1" outlineLevel="1" x14ac:dyDescent="0.2">
      <c r="A41" s="8"/>
      <c r="B41" s="13">
        <v>0</v>
      </c>
      <c r="C41" s="13"/>
      <c r="D41" s="9"/>
      <c r="E41" s="9"/>
      <c r="F41" s="19"/>
      <c r="G41" s="19"/>
      <c r="H41" s="19"/>
      <c r="I41" s="3"/>
      <c r="J41" s="19"/>
      <c r="K41" s="19"/>
      <c r="L41" s="19"/>
      <c r="M41" s="19"/>
      <c r="N41" s="3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</row>
    <row r="42" spans="1:39" hidden="1" outlineLevel="1" x14ac:dyDescent="0.2">
      <c r="A42" s="8"/>
      <c r="B42" s="13">
        <v>0</v>
      </c>
      <c r="C42" s="13"/>
      <c r="D42" s="9"/>
      <c r="E42" s="9"/>
    </row>
    <row r="43" spans="1:39" ht="13.5" hidden="1" outlineLevel="1" thickBot="1" x14ac:dyDescent="0.25">
      <c r="A43" s="10"/>
      <c r="B43" s="14">
        <v>0</v>
      </c>
      <c r="C43" s="14"/>
      <c r="D43" s="11"/>
      <c r="E43" s="11"/>
    </row>
    <row r="44" spans="1:39" hidden="1" collapsed="1" x14ac:dyDescent="0.2"/>
    <row r="45" spans="1:39" hidden="1" x14ac:dyDescent="0.2"/>
    <row r="46" spans="1:39" hidden="1" x14ac:dyDescent="0.2"/>
    <row r="47" spans="1:39" hidden="1" x14ac:dyDescent="0.2"/>
    <row r="48" spans="1:39" hidden="1" x14ac:dyDescent="0.2"/>
  </sheetData>
  <mergeCells count="1">
    <mergeCell ref="AL2:AM4"/>
  </mergeCells>
  <pageMargins left="0" right="0" top="0.78740157480314965" bottom="0.39370078740157483" header="0" footer="0"/>
  <pageSetup paperSize="9" scale="70" fitToWidth="0" fitToHeight="0" orientation="landscape" r:id="rId1"/>
  <ignoredErrors>
    <ignoredError sqref="C10 C6:C9 A10:A13 A6:A9 C13 C11:C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ABCFARMA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Matheus Helias Soares</cp:lastModifiedBy>
  <cp:lastPrinted>2012-03-20T20:04:21Z</cp:lastPrinted>
  <dcterms:created xsi:type="dcterms:W3CDTF">2008-12-04T16:13:16Z</dcterms:created>
  <dcterms:modified xsi:type="dcterms:W3CDTF">2019-03-29T12:53:50Z</dcterms:modified>
</cp:coreProperties>
</file>