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3C1668C6-40C4-40F9-9355-188C28E2B546}" xr6:coauthVersionLast="36" xr6:coauthVersionMax="36" xr10:uidLastSave="{00000000-0000-0000-0000-000000000000}"/>
  <bookViews>
    <workbookView xWindow="0" yWindow="0" windowWidth="20490" windowHeight="7545"/>
  </bookViews>
  <sheets>
    <sheet name="lista de preços2019" sheetId="1" r:id="rId1"/>
    <sheet name="Dados para cadastro do Produto" sheetId="7" r:id="rId2"/>
    <sheet name="Reduções" sheetId="10" state="hidden" r:id="rId3"/>
    <sheet name="CMMED" sheetId="11" state="hidden" r:id="rId4"/>
    <sheet name="Plan1" sheetId="12" r:id="rId5"/>
    <sheet name="Plan2" sheetId="13" state="hidden" r:id="rId6"/>
  </sheets>
  <definedNames>
    <definedName name="_xlnm._FilterDatabase" localSheetId="3" hidden="1">CMMED!$A$2:$AF$68</definedName>
    <definedName name="_xlnm._FilterDatabase" localSheetId="1" hidden="1">'Dados para cadastro do Produto'!$A$4:$AS$67</definedName>
    <definedName name="_xlnm._FilterDatabase" localSheetId="0" hidden="1">'lista de preços2019'!$A$6:$Q$41</definedName>
    <definedName name="_xlnm._FilterDatabase" localSheetId="4" hidden="1">Plan1!$A$5:$C$34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3" l="1"/>
  <c r="E34" i="13"/>
  <c r="F34" i="13"/>
  <c r="G34" i="13"/>
  <c r="H34" i="13"/>
  <c r="I34" i="13"/>
  <c r="J34" i="13"/>
  <c r="K34" i="13"/>
  <c r="L34" i="13"/>
  <c r="M34" i="13"/>
  <c r="M21" i="13"/>
  <c r="L21" i="13"/>
  <c r="L24" i="13" s="1"/>
  <c r="K21" i="13"/>
  <c r="K24" i="13"/>
  <c r="G24" i="13" s="1"/>
  <c r="I21" i="13"/>
  <c r="H21" i="13"/>
  <c r="H24" i="13"/>
  <c r="G21" i="13"/>
  <c r="F21" i="13"/>
  <c r="F24" i="13" s="1"/>
  <c r="E21" i="13"/>
  <c r="D21" i="13"/>
  <c r="M14" i="13"/>
  <c r="L14" i="13"/>
  <c r="L17" i="13"/>
  <c r="K14" i="13"/>
  <c r="K17" i="13"/>
  <c r="M17" i="13" s="1"/>
  <c r="I14" i="13"/>
  <c r="H14" i="13"/>
  <c r="H17" i="13"/>
  <c r="D17" i="13" s="1"/>
  <c r="G14" i="13"/>
  <c r="F14" i="13"/>
  <c r="F17" i="13"/>
  <c r="E14" i="13"/>
  <c r="D14" i="13"/>
  <c r="S6" i="13"/>
  <c r="R6" i="13"/>
  <c r="R9" i="13"/>
  <c r="Q6" i="13"/>
  <c r="P6" i="13"/>
  <c r="P9" i="13"/>
  <c r="O6" i="13"/>
  <c r="N6" i="13"/>
  <c r="N9" i="13" s="1"/>
  <c r="M6" i="13"/>
  <c r="L6" i="13"/>
  <c r="L9" i="13"/>
  <c r="K6" i="13"/>
  <c r="K9" i="13"/>
  <c r="M9" i="13" s="1"/>
  <c r="I6" i="13"/>
  <c r="H6" i="13"/>
  <c r="H9" i="13" s="1"/>
  <c r="G6" i="13"/>
  <c r="F6" i="13"/>
  <c r="E6" i="13"/>
  <c r="D6" i="13"/>
  <c r="D24" i="13"/>
  <c r="Q9" i="13"/>
  <c r="G9" i="13"/>
  <c r="S9" i="13"/>
  <c r="O9" i="13"/>
  <c r="M24" i="13"/>
  <c r="I17" i="13"/>
  <c r="E17" i="13" s="1"/>
  <c r="K15" i="10"/>
  <c r="I11" i="10"/>
  <c r="E15" i="10"/>
  <c r="D15" i="10"/>
  <c r="E11" i="10"/>
  <c r="D11" i="10"/>
  <c r="F15" i="10"/>
  <c r="G15" i="10"/>
  <c r="H15" i="10"/>
  <c r="I15" i="10"/>
  <c r="M15" i="10"/>
  <c r="L15" i="10"/>
  <c r="M11" i="10"/>
  <c r="L11" i="10"/>
  <c r="F11" i="10"/>
  <c r="H11" i="10"/>
  <c r="G11" i="10"/>
  <c r="K11" i="10"/>
  <c r="J5" i="10"/>
  <c r="G17" i="13" l="1"/>
  <c r="I24" i="13"/>
  <c r="E24" i="13" s="1"/>
  <c r="I9" i="13"/>
</calcChain>
</file>

<file path=xl/sharedStrings.xml><?xml version="1.0" encoding="utf-8"?>
<sst xmlns="http://schemas.openxmlformats.org/spreadsheetml/2006/main" count="2083" uniqueCount="321">
  <si>
    <t>ICMS 18%</t>
  </si>
  <si>
    <t>ICMS 17%</t>
  </si>
  <si>
    <t>ICMS 17% ZFM</t>
  </si>
  <si>
    <t>ICMS 12%</t>
  </si>
  <si>
    <t>CÓDIGO DE</t>
  </si>
  <si>
    <t xml:space="preserve">REGISTRO </t>
  </si>
  <si>
    <t>Cód</t>
  </si>
  <si>
    <t>COMPOSIÇÃO</t>
  </si>
  <si>
    <t>CLASSE</t>
  </si>
  <si>
    <t>Regime de</t>
  </si>
  <si>
    <t>Tipo  de</t>
  </si>
  <si>
    <t>CÓDIGO</t>
  </si>
  <si>
    <t>PRODUTOS</t>
  </si>
  <si>
    <t>APRESENTAÇÃO</t>
  </si>
  <si>
    <t>BARRAS</t>
  </si>
  <si>
    <t>ANVISA</t>
  </si>
  <si>
    <t>GGREM</t>
  </si>
  <si>
    <t>QUÍMICA</t>
  </si>
  <si>
    <t>TERAPÊUTICA</t>
  </si>
  <si>
    <t>Preço</t>
  </si>
  <si>
    <t>Produto</t>
  </si>
  <si>
    <t>positiva</t>
  </si>
  <si>
    <t>Monitorado</t>
  </si>
  <si>
    <t>Similar</t>
  </si>
  <si>
    <t xml:space="preserve">MEMORIOL B6 “200” </t>
  </si>
  <si>
    <t>cx. c/20 drágeas</t>
  </si>
  <si>
    <t>negativa</t>
  </si>
  <si>
    <t>Glutamina + Ass.</t>
  </si>
  <si>
    <t>N6E</t>
  </si>
  <si>
    <t>MONOCORDIL 20 mg</t>
  </si>
  <si>
    <t>cx. c/20 comprimidos</t>
  </si>
  <si>
    <t>Isossorbida (Mononitrato)</t>
  </si>
  <si>
    <t>C1E</t>
  </si>
  <si>
    <t>Referência</t>
  </si>
  <si>
    <t>MONOCORDIL 40 mg</t>
  </si>
  <si>
    <t>Arginina Ornitina Citrulina</t>
  </si>
  <si>
    <t>A5B</t>
  </si>
  <si>
    <t>PROSTEM PLUS</t>
  </si>
  <si>
    <t>cx. c/12 cápsulas</t>
  </si>
  <si>
    <t>Pygeum Africanum Urtiga dióica</t>
  </si>
  <si>
    <t>G4B2</t>
  </si>
  <si>
    <t>Liberado</t>
  </si>
  <si>
    <t>MONOCORDIL SUBLINGUAL</t>
  </si>
  <si>
    <t>cx. c/30 comprimidos</t>
  </si>
  <si>
    <t>SINVASCOR 10 mg</t>
  </si>
  <si>
    <t xml:space="preserve">cx. c/30 comprimidos  </t>
  </si>
  <si>
    <t>Sinvastatina</t>
  </si>
  <si>
    <t>C10A1</t>
  </si>
  <si>
    <t>Diltiazem (Cloridrato)</t>
  </si>
  <si>
    <t>C8A</t>
  </si>
  <si>
    <t>DIVELOL 25 mg</t>
  </si>
  <si>
    <t xml:space="preserve">cx. c/28 comprimidos </t>
  </si>
  <si>
    <t>Carvedilol</t>
  </si>
  <si>
    <t>C7A</t>
  </si>
  <si>
    <t>DIVELOL 6,25 mg</t>
  </si>
  <si>
    <t>DIVELOL 12,5 mg</t>
  </si>
  <si>
    <t>DIVELOL 3,125 mg</t>
  </si>
  <si>
    <t>SINVASCOR 20 mg</t>
  </si>
  <si>
    <t>cx. c/28 comprimidos</t>
  </si>
  <si>
    <t>MONOCORDIL RETARD 50 mg</t>
  </si>
  <si>
    <t>cx. c/30 cápsulas</t>
  </si>
  <si>
    <t>SINVASCOR 40 mg</t>
  </si>
  <si>
    <t>cx. c/ 30 comprimidos</t>
  </si>
  <si>
    <t>Enalapril (Maleato)</t>
  </si>
  <si>
    <t>C9A</t>
  </si>
  <si>
    <t>ENALABAL 10 mg</t>
  </si>
  <si>
    <t>ENALABAL 20 mg</t>
  </si>
  <si>
    <t>AMIOBAL 100 mg</t>
  </si>
  <si>
    <t>Amiodarona (Cloridrato)</t>
  </si>
  <si>
    <t>C1B</t>
  </si>
  <si>
    <t>AMIOBAL 200 mg</t>
  </si>
  <si>
    <t>SINVASCOR 80 mg</t>
  </si>
  <si>
    <t>Glimepirida</t>
  </si>
  <si>
    <t>A10B1</t>
  </si>
  <si>
    <t xml:space="preserve">GLIMEPIBAL 4 mg </t>
  </si>
  <si>
    <t xml:space="preserve">ATENOBAL 25 mg </t>
  </si>
  <si>
    <t>Atenolol</t>
  </si>
  <si>
    <t xml:space="preserve">ATENOBAL 100 mg </t>
  </si>
  <si>
    <t>CAPILAREMA  75mg</t>
  </si>
  <si>
    <t>Aminaftona</t>
  </si>
  <si>
    <t>C5C</t>
  </si>
  <si>
    <t>METADOXIL 500mg</t>
  </si>
  <si>
    <t>Pidolato de Piridoxina</t>
  </si>
  <si>
    <t>N7E</t>
  </si>
  <si>
    <t>PROSTEM 100 mg</t>
  </si>
  <si>
    <t>cx. c/ 30 cápsulas</t>
  </si>
  <si>
    <t>Pygeum Africanum</t>
  </si>
  <si>
    <t>ZIPROL 40 mg</t>
  </si>
  <si>
    <t>Pantoprazol</t>
  </si>
  <si>
    <t>A2B2</t>
  </si>
  <si>
    <t>ZIPROL 20 mg</t>
  </si>
  <si>
    <t>NIMESUBAL 100 mg</t>
  </si>
  <si>
    <t>cx. c/ 12 comprimidos</t>
  </si>
  <si>
    <t>Nimesulida</t>
  </si>
  <si>
    <t>M1A1</t>
  </si>
  <si>
    <t>C10A</t>
  </si>
  <si>
    <t>CAPOBAL 25 mg</t>
  </si>
  <si>
    <t>Captopril</t>
  </si>
  <si>
    <t>NIMOBAL 30 mg</t>
  </si>
  <si>
    <t>C4A2</t>
  </si>
  <si>
    <t>cx. c/ 28 comprimidos</t>
  </si>
  <si>
    <t xml:space="preserve">cx. c/ 28 comprimidos </t>
  </si>
  <si>
    <t>BALCOR RETARD 300 mg</t>
  </si>
  <si>
    <t xml:space="preserve">cx. c/ 60  comprimidos </t>
  </si>
  <si>
    <t xml:space="preserve">cx. c/ 60 comprimidos </t>
  </si>
  <si>
    <t>LICCO 5mg</t>
  </si>
  <si>
    <t>Licopeno de Tomate</t>
  </si>
  <si>
    <t>Alimento</t>
  </si>
  <si>
    <t>Nimodipino</t>
  </si>
  <si>
    <t>cx. c/60 comprimidos</t>
  </si>
  <si>
    <t>*RES.nº.6</t>
  </si>
  <si>
    <t>ORNITARGIN CP</t>
  </si>
  <si>
    <t>CORENE 3 550mg</t>
  </si>
  <si>
    <t>cx. c/ 60 cápsulas</t>
  </si>
  <si>
    <t>Neutra</t>
  </si>
  <si>
    <t>CORENE 3 1100mg</t>
  </si>
  <si>
    <t>SEPTAGEN</t>
  </si>
  <si>
    <t>frasco c/ 60 comprimidos</t>
  </si>
  <si>
    <t xml:space="preserve">Vitaminas </t>
  </si>
  <si>
    <t>C10B0</t>
  </si>
  <si>
    <t>Padrão</t>
  </si>
  <si>
    <t>BALCOR  SR 180 mg</t>
  </si>
  <si>
    <t>BALCOR SR 90 mg</t>
  </si>
  <si>
    <t>BALCOR  SR 120 mg</t>
  </si>
  <si>
    <t>BALCOR  30 mg</t>
  </si>
  <si>
    <t>Largura</t>
  </si>
  <si>
    <t>Altura</t>
  </si>
  <si>
    <t>Ômega 3</t>
  </si>
  <si>
    <t>PIDOMAG B3</t>
  </si>
  <si>
    <t>TECNOFER</t>
  </si>
  <si>
    <t>cx. c/60 cápsulas</t>
  </si>
  <si>
    <t>Magnésio + vit B3</t>
  </si>
  <si>
    <t>Isento RDC 27/2010</t>
  </si>
  <si>
    <t>cx. c/ 30 comprimidos efervescentes</t>
  </si>
  <si>
    <t>NCM</t>
  </si>
  <si>
    <t>PIS/COFINS</t>
  </si>
  <si>
    <t>IPI</t>
  </si>
  <si>
    <t>3004.90.54</t>
  </si>
  <si>
    <t>3004.90.69</t>
  </si>
  <si>
    <t>3004.90.42</t>
  </si>
  <si>
    <t>3004.90.79</t>
  </si>
  <si>
    <t>3004.90.99</t>
  </si>
  <si>
    <t>3004.90.39</t>
  </si>
  <si>
    <t>3004.90.67</t>
  </si>
  <si>
    <t>2106.90.30</t>
  </si>
  <si>
    <t>3004.50.90</t>
  </si>
  <si>
    <t>3004.90.59</t>
  </si>
  <si>
    <t>3004.90.62</t>
  </si>
  <si>
    <t>3004.90.49</t>
  </si>
  <si>
    <t>2106.90.90</t>
  </si>
  <si>
    <t>BENEFIT 900</t>
  </si>
  <si>
    <t>Fitoesterol</t>
  </si>
  <si>
    <t>Embal.</t>
  </si>
  <si>
    <t>DESCONTINUADO</t>
  </si>
  <si>
    <t>ICMS 17,5%</t>
  </si>
  <si>
    <t>ICMS 20%</t>
  </si>
  <si>
    <t>ICMS 17,5% ZFM</t>
  </si>
  <si>
    <t>ICMS 18% ZFM</t>
  </si>
  <si>
    <t>CST</t>
  </si>
  <si>
    <t>PF</t>
  </si>
  <si>
    <t>PMC</t>
  </si>
  <si>
    <t>*Positiva - Produtos com crédito presumido, conforme resolução nº. 06 de 10/04/2001 da Câmara de Medicamentos</t>
  </si>
  <si>
    <t>*Negativa - Produtos sem crédito presumido, conforme resolução nº. 06 de 10/04/2001 da Câmara de Medicamentos</t>
  </si>
  <si>
    <r>
      <t xml:space="preserve">*Positiva - Produtos </t>
    </r>
    <r>
      <rPr>
        <b/>
        <sz val="11"/>
        <color indexed="8"/>
        <rFont val="Calibri"/>
        <family val="2"/>
      </rPr>
      <t>com</t>
    </r>
    <r>
      <rPr>
        <sz val="11"/>
        <color indexed="8"/>
        <rFont val="Calibri"/>
        <family val="2"/>
      </rPr>
      <t xml:space="preserve"> crédito presumido, conforme resolução nº. 06 de 10/04/2001 da Câmara de Medicamentos</t>
    </r>
  </si>
  <si>
    <r>
      <t xml:space="preserve">*Negativa - Produtos </t>
    </r>
    <r>
      <rPr>
        <b/>
        <sz val="11"/>
        <color indexed="8"/>
        <rFont val="Calibri"/>
        <family val="2"/>
      </rPr>
      <t>sem</t>
    </r>
    <r>
      <rPr>
        <sz val="11"/>
        <color indexed="8"/>
        <rFont val="Calibri"/>
        <family val="2"/>
      </rPr>
      <t xml:space="preserve"> crédito presumido, conforme resolução nº. 06 de 10/04/2001 da Câmara de Medicamentos</t>
    </r>
  </si>
  <si>
    <t>STATUS BALDACCI</t>
  </si>
  <si>
    <t>Descontinuado</t>
  </si>
  <si>
    <t>Ativo</t>
  </si>
  <si>
    <t>Compr.</t>
  </si>
  <si>
    <t>Peso (gramas)</t>
  </si>
  <si>
    <t>Cx de emb n°</t>
  </si>
  <si>
    <t>Medidas do Cartucho</t>
  </si>
  <si>
    <t>Medidas da Caixa de Embarque</t>
  </si>
  <si>
    <t>VALIDADE</t>
  </si>
  <si>
    <t>36 meses</t>
  </si>
  <si>
    <t>24 meses</t>
  </si>
  <si>
    <t>CEST</t>
  </si>
  <si>
    <t>13.003.00</t>
  </si>
  <si>
    <t>13.001.00</t>
  </si>
  <si>
    <t>13.003.01</t>
  </si>
  <si>
    <t xml:space="preserve">MEMORIOL </t>
  </si>
  <si>
    <t>Suplemento vitamínico e Mineral</t>
  </si>
  <si>
    <t>LISTA NEGATIVA</t>
  </si>
  <si>
    <t>CX. C/ 28 comprimidos</t>
  </si>
  <si>
    <t>CX. C/ 07 comprimidos</t>
  </si>
  <si>
    <t>LISTA POSITIVA</t>
  </si>
  <si>
    <t xml:space="preserve">PARA CALCULAR AS DEMAIS ALÍQUOTAS VERIFICAR LISTA: POSITIVA OU NEGATIVA E INCLUIR O NOVO PREÇO 18% </t>
  </si>
  <si>
    <t>TECNOFER PRÓ</t>
  </si>
  <si>
    <t>Lançamento</t>
  </si>
  <si>
    <t>Ferro Bisglicinato Quelato</t>
  </si>
  <si>
    <t>PIDOMAG FLAC</t>
  </si>
  <si>
    <t>cx. c/ 12 flaconetes</t>
  </si>
  <si>
    <t>PRODUTOS BALDACCI</t>
  </si>
  <si>
    <t>PRODUTOS ATIVOS / LANÇAMENTOS</t>
  </si>
  <si>
    <t>PRODUTOS DESCONTINUADOS</t>
  </si>
  <si>
    <t xml:space="preserve">Alteração de preços </t>
  </si>
  <si>
    <t>ICMS 20% (RJ)</t>
  </si>
  <si>
    <t xml:space="preserve">ICMS 17,5% Rondônia </t>
  </si>
  <si>
    <t>ICMS 18% (ALC)</t>
  </si>
  <si>
    <t>ICMS 17,5% (ALC)</t>
  </si>
  <si>
    <t>ICMS 17% (ALC)</t>
  </si>
  <si>
    <t>CÓDIGO DE BARRAS (EAN)</t>
  </si>
  <si>
    <t>REGISTRO ANVISA</t>
  </si>
  <si>
    <t>PRODUTO</t>
  </si>
  <si>
    <t>CONCENTRAÇÃO(ÕES) FARMACOLÓGICA(S) E APRESENTAÇÃO</t>
  </si>
  <si>
    <t>PRINCÍPIO(S) ATIVO(S)</t>
  </si>
  <si>
    <t>CAT** CATEGORIA: LIBERADO (C/ PF E PMC), LIBERADO (SOMENTE C/ PF), MONITORADO, HOSPITALARES (SOMENTE C/ PF)  e OUTROS</t>
  </si>
  <si>
    <t xml:space="preserve">LCCT** CLASSIFICAÇÃO: POSITIVO, NEGATIVO, NEUTRO e OUTROS </t>
  </si>
  <si>
    <t>TARJA                   VL-Venda Livre;        TV-Tarja Vermelha; TP-Tarja Preta</t>
  </si>
  <si>
    <t>Tipo de Produto (Genérico/ Referencia/ Similar/ Fitoterápico/ Especifico/outros)</t>
  </si>
  <si>
    <t>Número do CAS</t>
  </si>
  <si>
    <t>DCB</t>
  </si>
  <si>
    <t>Classe Terapêutica</t>
  </si>
  <si>
    <t>Código ATC</t>
  </si>
  <si>
    <t>Portaria 344/98</t>
  </si>
  <si>
    <t>Produto de Referência</t>
  </si>
  <si>
    <t>CONFAZ_87</t>
  </si>
  <si>
    <t>CAP</t>
  </si>
  <si>
    <t>Código TISS/TUSS</t>
  </si>
  <si>
    <t>Código de Substituição Tributária (CEST)</t>
  </si>
  <si>
    <t>100 mg. cx. c/ 30 comprimidos</t>
  </si>
  <si>
    <t>Positiva</t>
  </si>
  <si>
    <t>TV</t>
  </si>
  <si>
    <t xml:space="preserve">19774-82-4 (cloridrato de amiodarona) </t>
  </si>
  <si>
    <t>161 - ANTIARRÍTMICOS CARDÍACOS</t>
  </si>
  <si>
    <t>C01BD01</t>
  </si>
  <si>
    <t xml:space="preserve">N </t>
  </si>
  <si>
    <t xml:space="preserve"> ATLANSIL</t>
  </si>
  <si>
    <t>N</t>
  </si>
  <si>
    <t>200 mg. cx. c/ 30 comprimidos</t>
  </si>
  <si>
    <t xml:space="preserve"> 29122-68-7
(atenolol)
</t>
  </si>
  <si>
    <t>191 - BETABLOQUEADORES PUROS</t>
  </si>
  <si>
    <t>C07AB03</t>
  </si>
  <si>
    <t>ATENOL</t>
  </si>
  <si>
    <t>25mg. cx. c/ 30 comprimidos</t>
  </si>
  <si>
    <t>BALCOR RETARD 300</t>
  </si>
  <si>
    <t>300 mg. cx. c/ 30 cápsulas</t>
  </si>
  <si>
    <t>33286-22-5 (cloridrato de diliazem)</t>
  </si>
  <si>
    <t>195 - ANTAGONISTAS DO CÁLCIO PUROS</t>
  </si>
  <si>
    <t>C05AE03  ou C08DB01</t>
  </si>
  <si>
    <t>BALCOR  30</t>
  </si>
  <si>
    <t>30 mg. cx. c/ 30 cápsulas</t>
  </si>
  <si>
    <t xml:space="preserve">CARDIZEM </t>
  </si>
  <si>
    <t>BALCOR SR 90</t>
  </si>
  <si>
    <t>90 mg. cx. c/ 30 cápsulas</t>
  </si>
  <si>
    <t>33286-22-5  )</t>
  </si>
  <si>
    <t xml:space="preserve">CARDIZEM SR </t>
  </si>
  <si>
    <t>BALCOR  SR 120</t>
  </si>
  <si>
    <t>120 mg. cx. c/ 30 cápsulas</t>
  </si>
  <si>
    <t>BALCOR  SR 180</t>
  </si>
  <si>
    <t>180 mg. cx. c/ 30 cápsulas</t>
  </si>
  <si>
    <t>CARDIZEM CD</t>
  </si>
  <si>
    <t>VL</t>
  </si>
  <si>
    <t>NÃO SE APLICA</t>
  </si>
  <si>
    <t>ALIMENTO</t>
  </si>
  <si>
    <t xml:space="preserve">CAPILAREMA </t>
  </si>
  <si>
    <t>75 mg. cx. c/30 comprimidos</t>
  </si>
  <si>
    <t>Negativa</t>
  </si>
  <si>
    <t>14748-94-8 9 (aminaftona)</t>
  </si>
  <si>
    <t>189 - VASOPROTETORES SISTÊMICOS</t>
  </si>
  <si>
    <t>CAPILAREMA</t>
  </si>
  <si>
    <t>75 mg. cx. c/60 comprimidos</t>
  </si>
  <si>
    <t>CORENE 3 1100</t>
  </si>
  <si>
    <t>1100 mg. cx. c/ 60 cápsulas</t>
  </si>
  <si>
    <t>DIVELOL 12,5</t>
  </si>
  <si>
    <t xml:space="preserve">12,5 mg. cx. c/ 28 comprimidos </t>
  </si>
  <si>
    <t>72956-09-3 (carvedilol)</t>
  </si>
  <si>
    <t>C07AG02</t>
  </si>
  <si>
    <t xml:space="preserve"> COREG</t>
  </si>
  <si>
    <t xml:space="preserve">12,5 mg. cx. c/ 60  comprimidos </t>
  </si>
  <si>
    <t>DIVELOL 25</t>
  </si>
  <si>
    <t xml:space="preserve">25 mg. cx. c/28 comprimidos </t>
  </si>
  <si>
    <t xml:space="preserve">25 mg. cx. c/ 60 comprimidos </t>
  </si>
  <si>
    <t>CARDILOL</t>
  </si>
  <si>
    <t>75847-73-3 (enalapril)</t>
  </si>
  <si>
    <t>200 - INIBIDORES DA ECA PUROS</t>
  </si>
  <si>
    <t>RENITEC</t>
  </si>
  <si>
    <t xml:space="preserve">MEMORIOL  </t>
  </si>
  <si>
    <t>Suplemento Vitamínico e Mineral</t>
  </si>
  <si>
    <t>74536-44-0 (pidolato de piridoxina)</t>
  </si>
  <si>
    <t>515 - PRODUTOS USADOS EM DEPENDÊNCIA ALCOÓLICA</t>
  </si>
  <si>
    <t>METADOXIL</t>
  </si>
  <si>
    <t xml:space="preserve">16051-77-7 (mononitrato de isossorbida) </t>
  </si>
  <si>
    <t>165 - NITRITOS E NITRATOS</t>
  </si>
  <si>
    <t>C01DA14</t>
  </si>
  <si>
    <t>MONOCORDIL</t>
  </si>
  <si>
    <t>51803-78-2 (nimesulida)</t>
  </si>
  <si>
    <t>466 - ANTI-REUMÁTICOS NÃO ESTEROIDAIS PUROS</t>
  </si>
  <si>
    <t>M01AX17 ou M02AA26</t>
  </si>
  <si>
    <t>NISULID</t>
  </si>
  <si>
    <t>Óxido de magnésio, bisglicinato de magnésio e nicotinamida (vit. B3)</t>
  </si>
  <si>
    <t>107 - SUPLEMENTOS DE MAGNÉSIO</t>
  </si>
  <si>
    <t>Suplemento Vitamínico</t>
  </si>
  <si>
    <t>79902-63-9 (sinvastatina)</t>
  </si>
  <si>
    <t>213 - ESTATINAS, INIBIDORES DA REDUTASE HMG-CoA</t>
  </si>
  <si>
    <t>C10AA01</t>
  </si>
  <si>
    <t>Zocor</t>
  </si>
  <si>
    <t>Bisglicinato Ferroso</t>
  </si>
  <si>
    <t>164579-32-2 (pantoprazo sódico sesqui-hidratado)</t>
  </si>
  <si>
    <t>15 - INIBIDORES DA BOMBA ÁCIDA</t>
  </si>
  <si>
    <t>A02BC02</t>
  </si>
  <si>
    <t>PANTOZOL</t>
  </si>
  <si>
    <t>TOTAL</t>
  </si>
  <si>
    <t>/</t>
  </si>
  <si>
    <t>Pidolato de Magnésio</t>
  </si>
  <si>
    <t xml:space="preserve">cx. c/ 30 comprimidos </t>
  </si>
  <si>
    <t>DIVELOL</t>
  </si>
  <si>
    <t>12,5mg x 30 comprimidos</t>
  </si>
  <si>
    <t xml:space="preserve">cx. c/30 comprimidos </t>
  </si>
  <si>
    <t>1.0146.0065.023-3</t>
  </si>
  <si>
    <t>1.0146.0065.021-4</t>
  </si>
  <si>
    <t>1.0146.0065.002-8</t>
  </si>
  <si>
    <t>cx. c/ 20 comprimidos</t>
  </si>
  <si>
    <t>cx. c/15 comprimidos</t>
  </si>
  <si>
    <t>cx. c/ 14 comprimidos</t>
  </si>
  <si>
    <t>cx. c/05 comprimidos</t>
  </si>
  <si>
    <t>cx. c/10 comprimidos</t>
  </si>
  <si>
    <t>cx. c/ 07 comprimidos</t>
  </si>
  <si>
    <t>cx. c/15 cápsulas</t>
  </si>
  <si>
    <t>LISTA DE PREÇOS Nº 01/2019</t>
  </si>
  <si>
    <t>Vigente: Abril/19 a Mar/20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</si>
</sst>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7" fillId="5" borderId="0" xfId="1" applyFont="1" applyFill="1"/>
    <xf numFmtId="0" fontId="7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0" fillId="0" borderId="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9" fillId="0" borderId="0" xfId="1" applyFont="1" applyFill="1"/>
    <xf numFmtId="0" fontId="12" fillId="2" borderId="0" xfId="1" applyFont="1" applyFill="1" applyBorder="1" applyAlignment="1">
      <alignment horizontal="left"/>
    </xf>
    <xf numFmtId="0" fontId="12" fillId="2" borderId="0" xfId="1" applyFont="1" applyFill="1" applyBorder="1"/>
    <xf numFmtId="0" fontId="12" fillId="2" borderId="0" xfId="1" applyFont="1" applyFill="1" applyBorder="1" applyAlignment="1">
      <alignment horizontal="center"/>
    </xf>
    <xf numFmtId="0" fontId="7" fillId="0" borderId="0" xfId="1" applyFont="1" applyFill="1"/>
    <xf numFmtId="0" fontId="7" fillId="5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13" fillId="5" borderId="0" xfId="1" applyFont="1" applyFill="1"/>
    <xf numFmtId="0" fontId="13" fillId="2" borderId="0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3" fillId="5" borderId="0" xfId="1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10" fontId="13" fillId="0" borderId="1" xfId="2" applyNumberFormat="1" applyFont="1" applyFill="1" applyBorder="1" applyAlignment="1">
      <alignment horizontal="center" vertical="center"/>
    </xf>
    <xf numFmtId="0" fontId="12" fillId="5" borderId="0" xfId="1" applyFont="1" applyFill="1" applyBorder="1"/>
    <xf numFmtId="0" fontId="12" fillId="5" borderId="0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0" borderId="0" xfId="1" applyFont="1" applyFill="1"/>
    <xf numFmtId="0" fontId="13" fillId="5" borderId="0" xfId="1" applyFont="1" applyFill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15" fillId="0" borderId="0" xfId="1" applyFont="1" applyFill="1" applyAlignment="1">
      <alignment vertical="center"/>
    </xf>
    <xf numFmtId="0" fontId="7" fillId="2" borderId="0" xfId="1" applyFont="1" applyFill="1" applyBorder="1" applyAlignment="1"/>
    <xf numFmtId="164" fontId="16" fillId="0" borderId="0" xfId="0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9" fillId="6" borderId="2" xfId="1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/>
    </xf>
    <xf numFmtId="0" fontId="19" fillId="6" borderId="1" xfId="1" applyFont="1" applyFill="1" applyBorder="1" applyAlignment="1">
      <alignment horizontal="center"/>
    </xf>
    <xf numFmtId="1" fontId="19" fillId="6" borderId="1" xfId="1" applyNumberFormat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/>
    </xf>
    <xf numFmtId="0" fontId="20" fillId="6" borderId="2" xfId="1" applyFont="1" applyFill="1" applyBorder="1" applyAlignment="1">
      <alignment horizontal="center"/>
    </xf>
    <xf numFmtId="1" fontId="20" fillId="6" borderId="2" xfId="1" applyNumberFormat="1" applyFont="1" applyFill="1" applyBorder="1" applyAlignment="1">
      <alignment horizontal="center"/>
    </xf>
    <xf numFmtId="0" fontId="20" fillId="6" borderId="3" xfId="1" applyFont="1" applyFill="1" applyBorder="1" applyAlignment="1">
      <alignment horizontal="center"/>
    </xf>
    <xf numFmtId="1" fontId="20" fillId="6" borderId="3" xfId="1" applyNumberFormat="1" applyFont="1" applyFill="1" applyBorder="1" applyAlignment="1">
      <alignment horizontal="center"/>
    </xf>
    <xf numFmtId="164" fontId="20" fillId="6" borderId="1" xfId="1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vertical="center"/>
    </xf>
    <xf numFmtId="43" fontId="6" fillId="0" borderId="0" xfId="3" applyFont="1"/>
    <xf numFmtId="43" fontId="6" fillId="8" borderId="0" xfId="3" applyFont="1" applyFill="1"/>
    <xf numFmtId="164" fontId="20" fillId="8" borderId="1" xfId="1" applyNumberFormat="1" applyFont="1" applyFill="1" applyBorder="1" applyAlignment="1">
      <alignment horizontal="center"/>
    </xf>
    <xf numFmtId="165" fontId="10" fillId="8" borderId="1" xfId="3" applyNumberFormat="1" applyFont="1" applyFill="1" applyBorder="1" applyAlignment="1">
      <alignment horizontal="center" vertical="center"/>
    </xf>
    <xf numFmtId="0" fontId="0" fillId="8" borderId="0" xfId="0" applyFill="1"/>
    <xf numFmtId="164" fontId="20" fillId="6" borderId="0" xfId="1" applyNumberFormat="1" applyFont="1" applyFill="1" applyBorder="1" applyAlignment="1">
      <alignment horizontal="center"/>
    </xf>
    <xf numFmtId="164" fontId="20" fillId="8" borderId="0" xfId="1" applyNumberFormat="1" applyFont="1" applyFill="1" applyBorder="1" applyAlignment="1">
      <alignment horizontal="center"/>
    </xf>
    <xf numFmtId="9" fontId="6" fillId="0" borderId="0" xfId="2" applyFont="1"/>
    <xf numFmtId="9" fontId="20" fillId="6" borderId="0" xfId="2" applyFont="1" applyFill="1" applyBorder="1" applyAlignment="1">
      <alignment horizontal="center"/>
    </xf>
    <xf numFmtId="9" fontId="20" fillId="8" borderId="0" xfId="2" applyFont="1" applyFill="1" applyBorder="1" applyAlignment="1">
      <alignment horizontal="center"/>
    </xf>
    <xf numFmtId="43" fontId="6" fillId="7" borderId="0" xfId="3" applyFont="1" applyFill="1"/>
    <xf numFmtId="0" fontId="0" fillId="7" borderId="0" xfId="0" applyFill="1"/>
    <xf numFmtId="9" fontId="10" fillId="0" borderId="4" xfId="2" applyFont="1" applyFill="1" applyBorder="1" applyAlignment="1">
      <alignment horizontal="center" vertical="center"/>
    </xf>
    <xf numFmtId="9" fontId="10" fillId="0" borderId="5" xfId="2" applyFont="1" applyFill="1" applyBorder="1" applyAlignment="1">
      <alignment horizontal="center" vertical="center"/>
    </xf>
    <xf numFmtId="43" fontId="21" fillId="7" borderId="0" xfId="3" applyFont="1" applyFill="1"/>
    <xf numFmtId="0" fontId="21" fillId="7" borderId="0" xfId="0" applyFont="1" applyFill="1"/>
    <xf numFmtId="0" fontId="13" fillId="0" borderId="1" xfId="0" quotePrefix="1" applyNumberFormat="1" applyFont="1" applyBorder="1"/>
    <xf numFmtId="43" fontId="20" fillId="6" borderId="1" xfId="3" applyFont="1" applyFill="1" applyBorder="1" applyAlignment="1">
      <alignment horizontal="center"/>
    </xf>
    <xf numFmtId="43" fontId="10" fillId="0" borderId="1" xfId="3" applyFont="1" applyFill="1" applyBorder="1" applyAlignment="1">
      <alignment horizontal="center" vertical="center"/>
    </xf>
    <xf numFmtId="0" fontId="13" fillId="9" borderId="1" xfId="0" quotePrefix="1" applyNumberFormat="1" applyFont="1" applyFill="1" applyBorder="1"/>
    <xf numFmtId="0" fontId="8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vertical="center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" fillId="2" borderId="0" xfId="1" applyFont="1" applyFill="1"/>
    <xf numFmtId="0" fontId="4" fillId="0" borderId="0" xfId="1" applyFont="1" applyFill="1" applyAlignment="1">
      <alignment horizontal="center"/>
    </xf>
    <xf numFmtId="0" fontId="1" fillId="0" borderId="0" xfId="1" applyFont="1"/>
    <xf numFmtId="0" fontId="5" fillId="0" borderId="0" xfId="1" applyFont="1" applyFill="1" applyAlignment="1">
      <alignment horizontal="left" wrapText="1"/>
    </xf>
    <xf numFmtId="0" fontId="1" fillId="0" borderId="0" xfId="1" applyFont="1" applyAlignment="1">
      <alignment horizontal="center"/>
    </xf>
    <xf numFmtId="0" fontId="1" fillId="3" borderId="6" xfId="1" applyFont="1" applyFill="1" applyBorder="1" applyAlignment="1">
      <alignment horizontal="center" vertical="center" wrapText="1"/>
    </xf>
    <xf numFmtId="49" fontId="1" fillId="3" borderId="6" xfId="1" applyNumberFormat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 wrapText="1"/>
    </xf>
    <xf numFmtId="17" fontId="1" fillId="3" borderId="6" xfId="1" applyNumberFormat="1" applyFont="1" applyFill="1" applyBorder="1" applyAlignment="1" applyProtection="1">
      <alignment horizontal="center" vertical="center" wrapText="1"/>
    </xf>
    <xf numFmtId="17" fontId="1" fillId="3" borderId="7" xfId="1" applyNumberFormat="1" applyFont="1" applyFill="1" applyBorder="1" applyAlignment="1" applyProtection="1">
      <alignment horizontal="center" vertical="center" wrapText="1"/>
    </xf>
    <xf numFmtId="43" fontId="1" fillId="4" borderId="8" xfId="4" applyFont="1" applyFill="1" applyBorder="1" applyAlignment="1">
      <alignment horizontal="center" vertical="center" wrapText="1"/>
    </xf>
    <xf numFmtId="43" fontId="1" fillId="4" borderId="9" xfId="4" applyFont="1" applyFill="1" applyBorder="1" applyAlignment="1">
      <alignment horizontal="center" vertical="center" wrapText="1"/>
    </xf>
    <xf numFmtId="43" fontId="1" fillId="4" borderId="10" xfId="4" applyFont="1" applyFill="1" applyBorder="1" applyAlignment="1">
      <alignment horizontal="center" vertical="center" wrapText="1"/>
    </xf>
    <xf numFmtId="43" fontId="1" fillId="4" borderId="11" xfId="4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 applyProtection="1">
      <alignment horizontal="center" wrapText="1"/>
    </xf>
    <xf numFmtId="0" fontId="1" fillId="0" borderId="3" xfId="1" applyFont="1" applyFill="1" applyBorder="1" applyAlignment="1" applyProtection="1">
      <alignment horizontal="center" wrapText="1"/>
    </xf>
    <xf numFmtId="1" fontId="1" fillId="0" borderId="1" xfId="1" applyNumberFormat="1" applyFont="1" applyFill="1" applyBorder="1" applyAlignment="1">
      <alignment wrapText="1"/>
    </xf>
    <xf numFmtId="17" fontId="1" fillId="0" borderId="3" xfId="1" applyNumberFormat="1" applyFont="1" applyFill="1" applyBorder="1" applyAlignment="1" applyProtection="1">
      <alignment horizontal="center" wrapText="1"/>
    </xf>
    <xf numFmtId="0" fontId="1" fillId="0" borderId="3" xfId="1" applyNumberFormat="1" applyFont="1" applyFill="1" applyBorder="1" applyAlignment="1" applyProtection="1">
      <alignment horizontal="center" wrapText="1"/>
    </xf>
    <xf numFmtId="17" fontId="1" fillId="0" borderId="1" xfId="1" applyNumberFormat="1" applyFont="1" applyFill="1" applyBorder="1" applyAlignment="1" applyProtection="1">
      <alignment horizontal="center" wrapText="1"/>
    </xf>
    <xf numFmtId="43" fontId="1" fillId="0" borderId="3" xfId="4" applyFont="1" applyFill="1" applyBorder="1" applyAlignment="1">
      <alignment horizont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0" fontId="1" fillId="0" borderId="1" xfId="1" applyFont="1" applyFill="1" applyBorder="1" applyAlignment="1" applyProtection="1">
      <alignment horizont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43" fontId="1" fillId="0" borderId="1" xfId="4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2" fontId="1" fillId="0" borderId="2" xfId="4" applyNumberFormat="1" applyFont="1" applyFill="1" applyBorder="1" applyAlignment="1">
      <alignment horizontal="center" wrapText="1"/>
    </xf>
    <xf numFmtId="1" fontId="1" fillId="7" borderId="1" xfId="1" applyNumberFormat="1" applyFont="1" applyFill="1" applyBorder="1" applyAlignment="1">
      <alignment horizontal="center"/>
    </xf>
    <xf numFmtId="49" fontId="1" fillId="7" borderId="1" xfId="1" applyNumberFormat="1" applyFont="1" applyFill="1" applyBorder="1" applyAlignment="1" applyProtection="1">
      <alignment horizontal="center" wrapText="1"/>
    </xf>
    <xf numFmtId="0" fontId="1" fillId="7" borderId="1" xfId="1" applyFont="1" applyFill="1" applyBorder="1" applyAlignment="1" applyProtection="1">
      <alignment horizontal="center" wrapText="1"/>
    </xf>
    <xf numFmtId="1" fontId="1" fillId="7" borderId="1" xfId="1" applyNumberFormat="1" applyFont="1" applyFill="1" applyBorder="1" applyAlignment="1">
      <alignment wrapText="1"/>
    </xf>
    <xf numFmtId="17" fontId="1" fillId="7" borderId="1" xfId="1" applyNumberFormat="1" applyFont="1" applyFill="1" applyBorder="1" applyAlignment="1" applyProtection="1">
      <alignment horizontal="center" wrapText="1"/>
    </xf>
    <xf numFmtId="0" fontId="1" fillId="7" borderId="1" xfId="1" applyNumberFormat="1" applyFont="1" applyFill="1" applyBorder="1" applyAlignment="1" applyProtection="1">
      <alignment horizontal="center" wrapText="1"/>
    </xf>
    <xf numFmtId="17" fontId="1" fillId="7" borderId="3" xfId="1" applyNumberFormat="1" applyFont="1" applyFill="1" applyBorder="1" applyAlignment="1" applyProtection="1">
      <alignment horizontal="center" wrapText="1"/>
    </xf>
    <xf numFmtId="43" fontId="1" fillId="7" borderId="1" xfId="4" applyFont="1" applyFill="1" applyBorder="1" applyAlignment="1">
      <alignment horizontal="center" wrapText="1"/>
    </xf>
    <xf numFmtId="0" fontId="1" fillId="0" borderId="6" xfId="1" applyFont="1" applyBorder="1" applyAlignment="1">
      <alignment horizontal="right" wrapText="1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2" fontId="1" fillId="0" borderId="8" xfId="1" applyNumberFormat="1" applyFont="1" applyBorder="1"/>
    <xf numFmtId="1" fontId="12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43" fontId="0" fillId="0" borderId="0" xfId="0" applyNumberFormat="1"/>
    <xf numFmtId="0" fontId="0" fillId="10" borderId="0" xfId="0" applyFill="1"/>
    <xf numFmtId="0" fontId="23" fillId="11" borderId="0" xfId="0" applyFont="1" applyFill="1"/>
    <xf numFmtId="0" fontId="0" fillId="12" borderId="0" xfId="0" applyFill="1"/>
    <xf numFmtId="2" fontId="0" fillId="10" borderId="0" xfId="0" applyNumberFormat="1" applyFill="1"/>
    <xf numFmtId="0" fontId="6" fillId="0" borderId="1" xfId="1" applyFont="1" applyFill="1" applyBorder="1" applyAlignment="1">
      <alignment vertical="center"/>
    </xf>
    <xf numFmtId="0" fontId="6" fillId="7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6" fillId="7" borderId="1" xfId="1" applyFont="1" applyFill="1" applyBorder="1" applyAlignment="1">
      <alignment vertical="center"/>
    </xf>
    <xf numFmtId="1" fontId="6" fillId="7" borderId="1" xfId="1" applyNumberFormat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0" fontId="13" fillId="7" borderId="1" xfId="2" applyNumberFormat="1" applyFont="1" applyFill="1" applyBorder="1" applyAlignment="1">
      <alignment horizontal="center" vertical="center"/>
    </xf>
    <xf numFmtId="0" fontId="13" fillId="7" borderId="0" xfId="1" applyFont="1" applyFill="1" applyAlignment="1">
      <alignment vertical="center"/>
    </xf>
    <xf numFmtId="0" fontId="12" fillId="7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/>
    </xf>
    <xf numFmtId="0" fontId="15" fillId="7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165" fontId="7" fillId="0" borderId="0" xfId="1" applyNumberFormat="1" applyFont="1" applyFill="1" applyAlignment="1">
      <alignment vertical="center"/>
    </xf>
    <xf numFmtId="0" fontId="24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164" fontId="20" fillId="6" borderId="12" xfId="1" applyNumberFormat="1" applyFont="1" applyFill="1" applyBorder="1" applyAlignment="1">
      <alignment horizontal="center"/>
    </xf>
    <xf numFmtId="164" fontId="20" fillId="6" borderId="4" xfId="1" applyNumberFormat="1" applyFont="1" applyFill="1" applyBorder="1" applyAlignment="1">
      <alignment horizontal="center"/>
    </xf>
    <xf numFmtId="164" fontId="20" fillId="6" borderId="5" xfId="1" applyNumberFormat="1" applyFont="1" applyFill="1" applyBorder="1" applyAlignment="1">
      <alignment horizontal="center"/>
    </xf>
    <xf numFmtId="0" fontId="19" fillId="6" borderId="4" xfId="1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10" fontId="19" fillId="6" borderId="2" xfId="2" applyNumberFormat="1" applyFont="1" applyFill="1" applyBorder="1" applyAlignment="1">
      <alignment horizontal="center" vertical="center"/>
    </xf>
    <xf numFmtId="10" fontId="19" fillId="6" borderId="3" xfId="2" applyNumberFormat="1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164" fontId="20" fillId="8" borderId="4" xfId="1" applyNumberFormat="1" applyFont="1" applyFill="1" applyBorder="1" applyAlignment="1">
      <alignment horizontal="center"/>
    </xf>
    <xf numFmtId="164" fontId="20" fillId="8" borderId="5" xfId="1" applyNumberFormat="1" applyFont="1" applyFill="1" applyBorder="1" applyAlignment="1">
      <alignment horizontal="center"/>
    </xf>
    <xf numFmtId="43" fontId="1" fillId="4" borderId="7" xfId="4" applyFont="1" applyFill="1" applyBorder="1" applyAlignment="1">
      <alignment horizontal="center" vertical="center" wrapText="1"/>
    </xf>
    <xf numFmtId="43" fontId="1" fillId="4" borderId="13" xfId="4" applyFont="1" applyFill="1" applyBorder="1" applyAlignment="1">
      <alignment horizontal="center" vertical="center" wrapText="1"/>
    </xf>
    <xf numFmtId="43" fontId="1" fillId="4" borderId="7" xfId="4" applyFont="1" applyFill="1" applyBorder="1" applyAlignment="1">
      <alignment horizontal="center" vertical="center"/>
    </xf>
    <xf numFmtId="43" fontId="1" fillId="4" borderId="14" xfId="4" applyFont="1" applyFill="1" applyBorder="1" applyAlignment="1">
      <alignment horizontal="center" vertical="center"/>
    </xf>
    <xf numFmtId="43" fontId="1" fillId="4" borderId="15" xfId="4" applyFont="1" applyFill="1" applyBorder="1" applyAlignment="1">
      <alignment horizontal="center" vertical="center" wrapText="1"/>
    </xf>
    <xf numFmtId="43" fontId="1" fillId="4" borderId="16" xfId="4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" xfId="2" builtinId="5"/>
    <cellStyle name="Separador de milhares 2" xfId="4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123825</xdr:rowOff>
    </xdr:to>
    <xdr:pic>
      <xdr:nvPicPr>
        <xdr:cNvPr id="1025" name="Imagem 2" descr="nova-logo-baldacci2014.jpg">
          <a:extLst>
            <a:ext uri="{FF2B5EF4-FFF2-40B4-BE49-F238E27FC236}">
              <a16:creationId xmlns:a16="http://schemas.microsoft.com/office/drawing/2014/main" id="{8A8EE887-EB05-4F93-9A99-5E837BF40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485775</xdr:rowOff>
    </xdr:to>
    <xdr:pic>
      <xdr:nvPicPr>
        <xdr:cNvPr id="2049" name="Imagem 2" descr="nova-logo-baldacci2014.jpg">
          <a:extLst>
            <a:ext uri="{FF2B5EF4-FFF2-40B4-BE49-F238E27FC236}">
              <a16:creationId xmlns:a16="http://schemas.microsoft.com/office/drawing/2014/main" id="{1BE3114D-4041-47FB-833E-6B68BA17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zoomScale="70" zoomScaleNormal="70" workbookViewId="0">
      <pane xSplit="4" ySplit="6" topLeftCell="E19" activePane="bottomRight" state="frozen"/>
      <selection pane="topRight" activeCell="F1" sqref="F1"/>
      <selection pane="bottomLeft" activeCell="A7" sqref="A7"/>
      <selection pane="bottomRight" activeCell="F38" sqref="F38"/>
    </sheetView>
  </sheetViews>
  <sheetFormatPr defaultRowHeight="12.75" x14ac:dyDescent="0.2"/>
  <cols>
    <col min="1" max="1" width="12" style="1" customWidth="1"/>
    <col min="2" max="2" width="35.140625" style="1" bestFit="1" customWidth="1"/>
    <col min="3" max="3" width="33.140625" style="1" customWidth="1"/>
    <col min="4" max="4" width="12.5703125" style="19" customWidth="1"/>
    <col min="5" max="5" width="24.5703125" style="19" customWidth="1"/>
    <col min="6" max="6" width="20.85546875" style="19" customWidth="1"/>
    <col min="7" max="9" width="13" style="19" customWidth="1"/>
    <col min="10" max="11" width="14.42578125" style="20" customWidth="1"/>
    <col min="12" max="12" width="13" style="20" customWidth="1"/>
    <col min="13" max="13" width="15.5703125" style="20" customWidth="1"/>
    <col min="14" max="15" width="12.140625" style="20" customWidth="1"/>
    <col min="16" max="17" width="12" style="20" customWidth="1"/>
    <col min="18" max="16384" width="9.140625" style="18"/>
  </cols>
  <sheetData>
    <row r="1" spans="1:19" s="1" customFormat="1" ht="37.5" customHeight="1" x14ac:dyDescent="0.2">
      <c r="A1" s="160" t="s">
        <v>319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9" s="1" customFormat="1" ht="26.25" x14ac:dyDescent="0.2">
      <c r="A2" s="160" t="s">
        <v>195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s="1" customFormat="1" ht="15.75" x14ac:dyDescent="0.25">
      <c r="A3" s="2"/>
      <c r="B3" s="45"/>
      <c r="C3" s="159" t="s">
        <v>320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s="1" customFormat="1" ht="12.75" customHeight="1" x14ac:dyDescent="0.2">
      <c r="A4" s="2">
        <v>1</v>
      </c>
      <c r="B4" s="45"/>
      <c r="C4" s="2"/>
      <c r="D4" s="2"/>
      <c r="E4" s="2"/>
      <c r="F4" s="45"/>
      <c r="G4" s="2"/>
      <c r="H4" s="156"/>
      <c r="I4" s="156"/>
      <c r="J4" s="157"/>
      <c r="K4" s="157"/>
      <c r="L4" s="156"/>
      <c r="M4" s="156"/>
      <c r="N4" s="157"/>
      <c r="O4" s="157"/>
      <c r="P4" s="2"/>
      <c r="Q4" s="2"/>
    </row>
    <row r="5" spans="1:19" s="1" customFormat="1" ht="15.75" customHeight="1" x14ac:dyDescent="0.25">
      <c r="A5" s="162" t="s">
        <v>11</v>
      </c>
      <c r="B5" s="162" t="s">
        <v>12</v>
      </c>
      <c r="C5" s="162" t="s">
        <v>13</v>
      </c>
      <c r="D5" s="162" t="s">
        <v>110</v>
      </c>
      <c r="E5" s="58" t="s">
        <v>4</v>
      </c>
      <c r="F5" s="59" t="s">
        <v>6</v>
      </c>
      <c r="G5" s="58" t="s">
        <v>9</v>
      </c>
      <c r="H5" s="164" t="s">
        <v>3</v>
      </c>
      <c r="I5" s="164"/>
      <c r="J5" s="164" t="s">
        <v>1</v>
      </c>
      <c r="K5" s="164"/>
      <c r="L5" s="164" t="s">
        <v>154</v>
      </c>
      <c r="M5" s="164"/>
      <c r="N5" s="165" t="s">
        <v>0</v>
      </c>
      <c r="O5" s="164"/>
      <c r="P5" s="165" t="s">
        <v>155</v>
      </c>
      <c r="Q5" s="166"/>
    </row>
    <row r="6" spans="1:19" s="1" customFormat="1" ht="15.75" x14ac:dyDescent="0.25">
      <c r="A6" s="163"/>
      <c r="B6" s="163"/>
      <c r="C6" s="163"/>
      <c r="D6" s="163"/>
      <c r="E6" s="60" t="s">
        <v>14</v>
      </c>
      <c r="F6" s="61" t="s">
        <v>16</v>
      </c>
      <c r="G6" s="60" t="s">
        <v>19</v>
      </c>
      <c r="H6" s="62" t="s">
        <v>159</v>
      </c>
      <c r="I6" s="81" t="s">
        <v>160</v>
      </c>
      <c r="J6" s="62" t="s">
        <v>159</v>
      </c>
      <c r="K6" s="62" t="s">
        <v>160</v>
      </c>
      <c r="L6" s="62" t="s">
        <v>159</v>
      </c>
      <c r="M6" s="62" t="s">
        <v>160</v>
      </c>
      <c r="N6" s="62" t="s">
        <v>159</v>
      </c>
      <c r="O6" s="62" t="s">
        <v>160</v>
      </c>
      <c r="P6" s="62" t="s">
        <v>159</v>
      </c>
      <c r="Q6" s="62" t="s">
        <v>160</v>
      </c>
    </row>
    <row r="7" spans="1:19" s="9" customFormat="1" ht="15.75" x14ac:dyDescent="0.25">
      <c r="A7" s="12">
        <v>2006</v>
      </c>
      <c r="B7" s="13" t="s">
        <v>67</v>
      </c>
      <c r="C7" s="13" t="s">
        <v>62</v>
      </c>
      <c r="D7" s="5" t="s">
        <v>21</v>
      </c>
      <c r="E7" s="8">
        <v>7897851220069</v>
      </c>
      <c r="F7" s="8">
        <v>521000101111412</v>
      </c>
      <c r="G7" s="5" t="s">
        <v>22</v>
      </c>
      <c r="H7" s="49">
        <v>12.636387313432834</v>
      </c>
      <c r="I7" s="49">
        <v>17.471236978405319</v>
      </c>
      <c r="J7" s="49">
        <v>13.397402672864612</v>
      </c>
      <c r="K7" s="49">
        <v>18.519561727616644</v>
      </c>
      <c r="L7" s="49">
        <v>13.476711727325243</v>
      </c>
      <c r="M7" s="49">
        <v>18.630582606769742</v>
      </c>
      <c r="N7" s="49">
        <v>13.562899999999999</v>
      </c>
      <c r="O7" s="49">
        <v>18.748100999999998</v>
      </c>
      <c r="P7" s="49">
        <v>13.897036394176929</v>
      </c>
      <c r="Q7" s="49">
        <v>19.21129831105711</v>
      </c>
      <c r="S7" s="158"/>
    </row>
    <row r="8" spans="1:19" s="9" customFormat="1" ht="15.75" x14ac:dyDescent="0.25">
      <c r="A8" s="12">
        <v>2007</v>
      </c>
      <c r="B8" s="13" t="s">
        <v>70</v>
      </c>
      <c r="C8" s="13" t="s">
        <v>62</v>
      </c>
      <c r="D8" s="5" t="s">
        <v>21</v>
      </c>
      <c r="E8" s="8">
        <v>7897851220076</v>
      </c>
      <c r="F8" s="8">
        <v>521000102118410</v>
      </c>
      <c r="G8" s="5" t="s">
        <v>22</v>
      </c>
      <c r="H8" s="49">
        <v>22.337053000000001</v>
      </c>
      <c r="I8" s="49">
        <v>30.881680000000003</v>
      </c>
      <c r="J8" s="49">
        <v>23.69</v>
      </c>
      <c r="K8" s="49">
        <v>32.75</v>
      </c>
      <c r="L8" s="49">
        <v>23.828972</v>
      </c>
      <c r="M8" s="49">
        <v>32.936981000000003</v>
      </c>
      <c r="N8" s="49">
        <v>23.975034000000001</v>
      </c>
      <c r="O8" s="49">
        <v>33.14</v>
      </c>
      <c r="P8" s="49">
        <v>24.569715000000002</v>
      </c>
      <c r="Q8" s="49">
        <v>33.969847999999999</v>
      </c>
      <c r="S8" s="158"/>
    </row>
    <row r="9" spans="1:19" s="9" customFormat="1" ht="15.75" x14ac:dyDescent="0.25">
      <c r="A9" s="12">
        <v>2023</v>
      </c>
      <c r="B9" s="13" t="s">
        <v>78</v>
      </c>
      <c r="C9" s="13" t="s">
        <v>43</v>
      </c>
      <c r="D9" s="5" t="s">
        <v>26</v>
      </c>
      <c r="E9" s="8">
        <v>7897851220236</v>
      </c>
      <c r="F9" s="8">
        <v>521000801113310</v>
      </c>
      <c r="G9" s="5" t="s">
        <v>22</v>
      </c>
      <c r="H9" s="49">
        <v>32.206671</v>
      </c>
      <c r="I9" s="49">
        <v>43.025691999999999</v>
      </c>
      <c r="J9" s="49">
        <v>34.439332999999998</v>
      </c>
      <c r="K9" s="49">
        <v>45.905200000000001</v>
      </c>
      <c r="L9" s="49">
        <v>34.69</v>
      </c>
      <c r="M9" s="49">
        <v>46.23</v>
      </c>
      <c r="N9" s="49">
        <v>34.929683999999995</v>
      </c>
      <c r="O9" s="49">
        <v>46.54</v>
      </c>
      <c r="P9" s="49">
        <v>35.941685</v>
      </c>
      <c r="Q9" s="49">
        <v>47.835304999999998</v>
      </c>
      <c r="S9" s="158"/>
    </row>
    <row r="10" spans="1:19" s="9" customFormat="1" ht="15.75" x14ac:dyDescent="0.25">
      <c r="A10" s="12">
        <v>2115</v>
      </c>
      <c r="B10" s="13" t="s">
        <v>78</v>
      </c>
      <c r="C10" s="13" t="s">
        <v>109</v>
      </c>
      <c r="D10" s="5" t="s">
        <v>26</v>
      </c>
      <c r="E10" s="8">
        <v>7897851221158</v>
      </c>
      <c r="F10" s="8">
        <v>521000803116317</v>
      </c>
      <c r="G10" s="5" t="s">
        <v>22</v>
      </c>
      <c r="H10" s="49">
        <v>57.298036000000003</v>
      </c>
      <c r="I10" s="49">
        <v>76.536488000000006</v>
      </c>
      <c r="J10" s="49">
        <v>61.28</v>
      </c>
      <c r="K10" s="49">
        <v>81.680000000000007</v>
      </c>
      <c r="L10" s="49">
        <v>61.700761999999997</v>
      </c>
      <c r="M10" s="49">
        <v>82.222473000000008</v>
      </c>
      <c r="N10" s="49">
        <v>62.138947999999999</v>
      </c>
      <c r="O10" s="49">
        <v>82.785854999999998</v>
      </c>
      <c r="P10" s="49">
        <v>63.94</v>
      </c>
      <c r="Q10" s="49">
        <v>85.11</v>
      </c>
      <c r="S10" s="158"/>
    </row>
    <row r="11" spans="1:19" s="9" customFormat="1" ht="15.75" x14ac:dyDescent="0.25">
      <c r="A11" s="12">
        <v>2158</v>
      </c>
      <c r="B11" s="13" t="s">
        <v>115</v>
      </c>
      <c r="C11" s="13" t="s">
        <v>113</v>
      </c>
      <c r="D11" s="5" t="s">
        <v>114</v>
      </c>
      <c r="E11" s="8">
        <v>7897851221585</v>
      </c>
      <c r="F11" s="8">
        <v>0</v>
      </c>
      <c r="G11" s="5" t="s">
        <v>41</v>
      </c>
      <c r="H11" s="49">
        <v>78.322943999999993</v>
      </c>
      <c r="I11" s="49" t="s">
        <v>41</v>
      </c>
      <c r="J11" s="49">
        <v>78.322943999999993</v>
      </c>
      <c r="K11" s="49" t="s">
        <v>41</v>
      </c>
      <c r="L11" s="49">
        <v>78.320785388400012</v>
      </c>
      <c r="M11" s="49" t="s">
        <v>41</v>
      </c>
      <c r="N11" s="49">
        <v>78.322943999999993</v>
      </c>
      <c r="O11" s="49" t="s">
        <v>41</v>
      </c>
      <c r="P11" s="49">
        <v>78.322943999999993</v>
      </c>
      <c r="Q11" s="49" t="s">
        <v>41</v>
      </c>
      <c r="S11" s="158"/>
    </row>
    <row r="12" spans="1:19" s="11" customFormat="1" ht="15.75" x14ac:dyDescent="0.25">
      <c r="A12" s="6">
        <v>2062</v>
      </c>
      <c r="B12" s="10" t="s">
        <v>55</v>
      </c>
      <c r="C12" s="10" t="s">
        <v>101</v>
      </c>
      <c r="D12" s="6" t="s">
        <v>21</v>
      </c>
      <c r="E12" s="7">
        <v>7897851220625</v>
      </c>
      <c r="F12" s="8">
        <v>521000906111415</v>
      </c>
      <c r="G12" s="6" t="s">
        <v>22</v>
      </c>
      <c r="H12" s="49">
        <v>21.262453999999998</v>
      </c>
      <c r="I12" s="49">
        <v>29.389761</v>
      </c>
      <c r="J12" s="49">
        <v>22.53528</v>
      </c>
      <c r="K12" s="49">
        <v>31.16</v>
      </c>
      <c r="L12" s="49">
        <v>22.68</v>
      </c>
      <c r="M12" s="49">
        <v>31.35</v>
      </c>
      <c r="N12" s="49">
        <v>22.816971000000002</v>
      </c>
      <c r="O12" s="49">
        <v>31.538959000000002</v>
      </c>
      <c r="P12" s="49">
        <v>23.39</v>
      </c>
      <c r="Q12" s="49">
        <v>32.340000000000003</v>
      </c>
      <c r="R12" s="9"/>
      <c r="S12" s="158"/>
    </row>
    <row r="13" spans="1:19" s="11" customFormat="1" ht="15.75" x14ac:dyDescent="0.25">
      <c r="A13" s="6">
        <v>2289</v>
      </c>
      <c r="B13" s="10" t="s">
        <v>55</v>
      </c>
      <c r="C13" s="10" t="s">
        <v>305</v>
      </c>
      <c r="D13" s="6" t="s">
        <v>21</v>
      </c>
      <c r="E13" s="7">
        <v>7897851260034</v>
      </c>
      <c r="F13" s="8">
        <v>521018070010003</v>
      </c>
      <c r="G13" s="6" t="s">
        <v>22</v>
      </c>
      <c r="H13" s="49">
        <v>20.718078019801343</v>
      </c>
      <c r="I13" s="49">
        <v>28.02</v>
      </c>
      <c r="J13" s="49">
        <v>21.491792221022322</v>
      </c>
      <c r="K13" s="49">
        <v>29.711431256000001</v>
      </c>
      <c r="L13" s="49">
        <v>21.622298610511162</v>
      </c>
      <c r="M13" s="49">
        <v>29.89054785227825</v>
      </c>
      <c r="N13" s="49">
        <v>21.752805000000002</v>
      </c>
      <c r="O13" s="49">
        <v>30.071077632000002</v>
      </c>
      <c r="P13" s="49">
        <v>22.298075312000002</v>
      </c>
      <c r="Q13" s="49">
        <v>30.83</v>
      </c>
      <c r="R13" s="9"/>
      <c r="S13" s="158"/>
    </row>
    <row r="14" spans="1:19" s="11" customFormat="1" ht="15.75" x14ac:dyDescent="0.25">
      <c r="A14" s="12">
        <v>2076</v>
      </c>
      <c r="B14" s="13" t="s">
        <v>55</v>
      </c>
      <c r="C14" s="13" t="s">
        <v>103</v>
      </c>
      <c r="D14" s="6" t="s">
        <v>21</v>
      </c>
      <c r="E14" s="7">
        <v>7897851220762</v>
      </c>
      <c r="F14" s="8">
        <v>521000908112419</v>
      </c>
      <c r="G14" s="5" t="s">
        <v>22</v>
      </c>
      <c r="H14" s="49">
        <v>35.503498999999998</v>
      </c>
      <c r="I14" s="49">
        <v>49.076831999999996</v>
      </c>
      <c r="J14" s="49">
        <v>37.642263999999997</v>
      </c>
      <c r="K14" s="49">
        <v>52.039804000000004</v>
      </c>
      <c r="L14" s="49">
        <v>37.871789999999997</v>
      </c>
      <c r="M14" s="49">
        <v>52.352794000000003</v>
      </c>
      <c r="N14" s="49">
        <v>38.101316000000004</v>
      </c>
      <c r="O14" s="49">
        <v>52.67</v>
      </c>
      <c r="P14" s="49">
        <v>39.050719000000001</v>
      </c>
      <c r="Q14" s="49">
        <v>53.980342</v>
      </c>
      <c r="R14" s="9"/>
      <c r="S14" s="158"/>
    </row>
    <row r="15" spans="1:19" s="9" customFormat="1" ht="15.75" x14ac:dyDescent="0.25">
      <c r="A15" s="12">
        <v>43</v>
      </c>
      <c r="B15" s="13" t="s">
        <v>50</v>
      </c>
      <c r="C15" s="13" t="s">
        <v>51</v>
      </c>
      <c r="D15" s="5" t="s">
        <v>21</v>
      </c>
      <c r="E15" s="8">
        <v>7897851250431</v>
      </c>
      <c r="F15" s="8">
        <v>521000902114411</v>
      </c>
      <c r="G15" s="5" t="s">
        <v>22</v>
      </c>
      <c r="H15" s="49">
        <v>21.262453999999998</v>
      </c>
      <c r="I15" s="49">
        <v>29.389761</v>
      </c>
      <c r="J15" s="49">
        <v>22.53528</v>
      </c>
      <c r="K15" s="49">
        <v>31.16</v>
      </c>
      <c r="L15" s="49">
        <v>22.68</v>
      </c>
      <c r="M15" s="49">
        <v>31.35</v>
      </c>
      <c r="N15" s="49">
        <v>22.816971000000002</v>
      </c>
      <c r="O15" s="49">
        <v>31.538959000000002</v>
      </c>
      <c r="P15" s="49">
        <v>23.39</v>
      </c>
      <c r="Q15" s="49">
        <v>32.340000000000003</v>
      </c>
      <c r="S15" s="158"/>
    </row>
    <row r="16" spans="1:19" s="9" customFormat="1" ht="15.75" x14ac:dyDescent="0.25">
      <c r="A16" s="12">
        <v>2290</v>
      </c>
      <c r="B16" s="13" t="s">
        <v>50</v>
      </c>
      <c r="C16" s="13" t="s">
        <v>308</v>
      </c>
      <c r="D16" s="5" t="s">
        <v>21</v>
      </c>
      <c r="E16" s="8">
        <v>7897851260041</v>
      </c>
      <c r="F16" s="8">
        <v>521018070010103</v>
      </c>
      <c r="G16" s="5" t="s">
        <v>22</v>
      </c>
      <c r="H16" s="49">
        <v>20.260000000000002</v>
      </c>
      <c r="I16" s="49">
        <v>28.01</v>
      </c>
      <c r="J16" s="49">
        <v>21.481484407007443</v>
      </c>
      <c r="K16" s="49">
        <v>29.69</v>
      </c>
      <c r="L16" s="49">
        <v>21.611928203503719</v>
      </c>
      <c r="M16" s="49">
        <v>29.87</v>
      </c>
      <c r="N16" s="49">
        <v>21.742372</v>
      </c>
      <c r="O16" s="49">
        <v>30.056655052800004</v>
      </c>
      <c r="P16" s="49">
        <v>22.287380791466667</v>
      </c>
      <c r="Q16" s="49">
        <v>30.81</v>
      </c>
      <c r="S16" s="158"/>
    </row>
    <row r="17" spans="1:19" s="9" customFormat="1" ht="15.75" x14ac:dyDescent="0.25">
      <c r="A17" s="12">
        <v>2077</v>
      </c>
      <c r="B17" s="13" t="s">
        <v>50</v>
      </c>
      <c r="C17" s="13" t="s">
        <v>104</v>
      </c>
      <c r="D17" s="12" t="s">
        <v>21</v>
      </c>
      <c r="E17" s="89">
        <v>7897851220779</v>
      </c>
      <c r="F17" s="8">
        <v>521000909119417</v>
      </c>
      <c r="G17" s="5" t="s">
        <v>22</v>
      </c>
      <c r="H17" s="49">
        <v>35.503498999999998</v>
      </c>
      <c r="I17" s="49">
        <v>49.076831999999996</v>
      </c>
      <c r="J17" s="49">
        <v>37.642263999999997</v>
      </c>
      <c r="K17" s="49">
        <v>52.039804000000004</v>
      </c>
      <c r="L17" s="49">
        <v>37.871789999999997</v>
      </c>
      <c r="M17" s="49">
        <v>52.352794000000003</v>
      </c>
      <c r="N17" s="49">
        <v>38.101316000000004</v>
      </c>
      <c r="O17" s="49">
        <v>52.67</v>
      </c>
      <c r="P17" s="49">
        <v>39.050719000000001</v>
      </c>
      <c r="Q17" s="49">
        <v>53.980342</v>
      </c>
      <c r="S17" s="158"/>
    </row>
    <row r="18" spans="1:19" s="9" customFormat="1" ht="15.75" x14ac:dyDescent="0.25">
      <c r="A18" s="12">
        <v>55</v>
      </c>
      <c r="B18" s="13" t="s">
        <v>56</v>
      </c>
      <c r="C18" s="13" t="s">
        <v>58</v>
      </c>
      <c r="D18" s="5" t="s">
        <v>21</v>
      </c>
      <c r="E18" s="8">
        <v>7897851250554</v>
      </c>
      <c r="F18" s="8">
        <v>521000904117416</v>
      </c>
      <c r="G18" s="5" t="s">
        <v>22</v>
      </c>
      <c r="H18" s="49">
        <v>21.262453999999998</v>
      </c>
      <c r="I18" s="49">
        <v>29.389761</v>
      </c>
      <c r="J18" s="49">
        <v>22.53528</v>
      </c>
      <c r="K18" s="49">
        <v>31.14</v>
      </c>
      <c r="L18" s="49">
        <v>22.68</v>
      </c>
      <c r="M18" s="49">
        <v>31.35</v>
      </c>
      <c r="N18" s="49">
        <v>22.816971000000002</v>
      </c>
      <c r="O18" s="49">
        <v>31.538959000000002</v>
      </c>
      <c r="P18" s="49">
        <v>23.39</v>
      </c>
      <c r="Q18" s="49">
        <v>32.340000000000003</v>
      </c>
      <c r="S18" s="158"/>
    </row>
    <row r="19" spans="1:19" s="9" customFormat="1" ht="15.75" x14ac:dyDescent="0.25">
      <c r="A19" s="12">
        <v>2116</v>
      </c>
      <c r="B19" s="13" t="s">
        <v>56</v>
      </c>
      <c r="C19" s="13" t="s">
        <v>109</v>
      </c>
      <c r="D19" s="5" t="s">
        <v>21</v>
      </c>
      <c r="E19" s="8">
        <v>7897851221165</v>
      </c>
      <c r="F19" s="8">
        <v>521012040008803</v>
      </c>
      <c r="G19" s="5" t="s">
        <v>22</v>
      </c>
      <c r="H19" s="49">
        <v>35.503498999999998</v>
      </c>
      <c r="I19" s="49">
        <v>49.076831999999996</v>
      </c>
      <c r="J19" s="49">
        <v>37.642263999999997</v>
      </c>
      <c r="K19" s="49">
        <v>52.039804000000004</v>
      </c>
      <c r="L19" s="49">
        <v>37.871789999999997</v>
      </c>
      <c r="M19" s="49">
        <v>52.352794000000003</v>
      </c>
      <c r="N19" s="49">
        <v>38.101316000000004</v>
      </c>
      <c r="O19" s="49">
        <v>52.67</v>
      </c>
      <c r="P19" s="49">
        <v>39.050719000000001</v>
      </c>
      <c r="Q19" s="49">
        <v>53.980342</v>
      </c>
      <c r="S19" s="158"/>
    </row>
    <row r="20" spans="1:19" s="9" customFormat="1" ht="15.75" x14ac:dyDescent="0.25">
      <c r="A20" s="6">
        <v>2061</v>
      </c>
      <c r="B20" s="10" t="s">
        <v>54</v>
      </c>
      <c r="C20" s="10" t="s">
        <v>100</v>
      </c>
      <c r="D20" s="6" t="s">
        <v>21</v>
      </c>
      <c r="E20" s="7">
        <v>7897851220618</v>
      </c>
      <c r="F20" s="8">
        <v>521000907116410</v>
      </c>
      <c r="G20" s="6" t="s">
        <v>22</v>
      </c>
      <c r="H20" s="49">
        <v>21.523278999999999</v>
      </c>
      <c r="I20" s="49">
        <v>29.754915999999998</v>
      </c>
      <c r="J20" s="49">
        <v>22.827403999999998</v>
      </c>
      <c r="K20" s="49">
        <v>31.55</v>
      </c>
      <c r="L20" s="49">
        <v>22.963033000000003</v>
      </c>
      <c r="M20" s="49">
        <v>31.74</v>
      </c>
      <c r="N20" s="49">
        <v>23.098662000000001</v>
      </c>
      <c r="O20" s="49">
        <v>31.93</v>
      </c>
      <c r="P20" s="49">
        <v>23.68291</v>
      </c>
      <c r="Q20" s="49">
        <v>32.738754</v>
      </c>
      <c r="S20" s="158"/>
    </row>
    <row r="21" spans="1:19" s="9" customFormat="1" ht="15.75" x14ac:dyDescent="0.25">
      <c r="A21" s="6">
        <v>2288</v>
      </c>
      <c r="B21" s="10" t="s">
        <v>54</v>
      </c>
      <c r="C21" s="10" t="s">
        <v>62</v>
      </c>
      <c r="D21" s="6" t="s">
        <v>21</v>
      </c>
      <c r="E21" s="7">
        <v>7897851260027</v>
      </c>
      <c r="F21" s="8">
        <v>521018070009903</v>
      </c>
      <c r="G21" s="6" t="s">
        <v>22</v>
      </c>
      <c r="H21" s="49">
        <v>23.06</v>
      </c>
      <c r="I21" s="49">
        <v>31.88</v>
      </c>
      <c r="J21" s="49">
        <v>24.450134843292535</v>
      </c>
      <c r="K21" s="49">
        <v>33.801206205866663</v>
      </c>
      <c r="L21" s="49">
        <v>24.598605421646269</v>
      </c>
      <c r="M21" s="49">
        <v>34.01</v>
      </c>
      <c r="N21" s="49">
        <v>24.747076</v>
      </c>
      <c r="O21" s="49">
        <v>34.210357862400002</v>
      </c>
      <c r="P21" s="49">
        <v>25.367402705066663</v>
      </c>
      <c r="Q21" s="49">
        <v>35.07</v>
      </c>
      <c r="S21" s="158"/>
    </row>
    <row r="22" spans="1:19" s="9" customFormat="1" ht="15.75" x14ac:dyDescent="0.25">
      <c r="A22" s="6">
        <v>2114</v>
      </c>
      <c r="B22" s="10" t="s">
        <v>54</v>
      </c>
      <c r="C22" s="13" t="s">
        <v>109</v>
      </c>
      <c r="D22" s="6" t="s">
        <v>21</v>
      </c>
      <c r="E22" s="7">
        <v>7897851221141</v>
      </c>
      <c r="F22" s="8">
        <v>521012040008903</v>
      </c>
      <c r="G22" s="6" t="s">
        <v>22</v>
      </c>
      <c r="H22" s="49">
        <v>35.503498999999998</v>
      </c>
      <c r="I22" s="49">
        <v>49.076831999999996</v>
      </c>
      <c r="J22" s="49">
        <v>37.642263999999997</v>
      </c>
      <c r="K22" s="49">
        <v>52.039804000000004</v>
      </c>
      <c r="L22" s="49">
        <v>37.871789999999997</v>
      </c>
      <c r="M22" s="49">
        <v>52.352794000000003</v>
      </c>
      <c r="N22" s="49">
        <v>38.101316000000004</v>
      </c>
      <c r="O22" s="49">
        <v>52.67</v>
      </c>
      <c r="P22" s="49">
        <v>39.050719000000001</v>
      </c>
      <c r="Q22" s="49">
        <v>53.980342</v>
      </c>
      <c r="S22" s="158"/>
    </row>
    <row r="23" spans="1:19" s="9" customFormat="1" ht="15.75" x14ac:dyDescent="0.25">
      <c r="A23" s="12">
        <v>2284</v>
      </c>
      <c r="B23" s="13" t="s">
        <v>180</v>
      </c>
      <c r="C23" s="10" t="s">
        <v>62</v>
      </c>
      <c r="D23" s="5" t="s">
        <v>114</v>
      </c>
      <c r="E23" s="8">
        <v>7897851259977</v>
      </c>
      <c r="F23" s="8">
        <v>0</v>
      </c>
      <c r="G23" s="5" t="s">
        <v>41</v>
      </c>
      <c r="H23" s="49">
        <v>35</v>
      </c>
      <c r="I23" s="49" t="s">
        <v>41</v>
      </c>
      <c r="J23" s="49">
        <v>35</v>
      </c>
      <c r="K23" s="49" t="s">
        <v>41</v>
      </c>
      <c r="L23" s="49">
        <v>35</v>
      </c>
      <c r="M23" s="49" t="s">
        <v>41</v>
      </c>
      <c r="N23" s="49">
        <v>35</v>
      </c>
      <c r="O23" s="49" t="s">
        <v>41</v>
      </c>
      <c r="P23" s="49">
        <v>35</v>
      </c>
      <c r="Q23" s="49" t="s">
        <v>41</v>
      </c>
      <c r="S23" s="158"/>
    </row>
    <row r="24" spans="1:19" s="9" customFormat="1" ht="15.75" x14ac:dyDescent="0.25">
      <c r="A24" s="12">
        <v>2285</v>
      </c>
      <c r="B24" s="13" t="s">
        <v>180</v>
      </c>
      <c r="C24" s="13" t="s">
        <v>109</v>
      </c>
      <c r="D24" s="5" t="s">
        <v>114</v>
      </c>
      <c r="E24" s="8">
        <v>7897851259984</v>
      </c>
      <c r="F24" s="8">
        <v>0</v>
      </c>
      <c r="G24" s="5" t="s">
        <v>41</v>
      </c>
      <c r="H24" s="49">
        <v>60</v>
      </c>
      <c r="I24" s="49" t="s">
        <v>41</v>
      </c>
      <c r="J24" s="49">
        <v>60</v>
      </c>
      <c r="K24" s="49" t="s">
        <v>41</v>
      </c>
      <c r="L24" s="49">
        <v>60</v>
      </c>
      <c r="M24" s="49" t="s">
        <v>41</v>
      </c>
      <c r="N24" s="49">
        <v>60</v>
      </c>
      <c r="O24" s="49" t="s">
        <v>41</v>
      </c>
      <c r="P24" s="49">
        <v>60</v>
      </c>
      <c r="Q24" s="49" t="s">
        <v>41</v>
      </c>
      <c r="S24" s="158"/>
    </row>
    <row r="25" spans="1:19" s="9" customFormat="1" ht="15.75" x14ac:dyDescent="0.25">
      <c r="A25" s="12">
        <v>2024</v>
      </c>
      <c r="B25" s="13" t="s">
        <v>81</v>
      </c>
      <c r="C25" s="13" t="s">
        <v>43</v>
      </c>
      <c r="D25" s="5" t="s">
        <v>26</v>
      </c>
      <c r="E25" s="8">
        <v>7897851220243</v>
      </c>
      <c r="F25" s="8">
        <v>521002801110318</v>
      </c>
      <c r="G25" s="5" t="s">
        <v>22</v>
      </c>
      <c r="H25" s="49">
        <v>38.4</v>
      </c>
      <c r="I25" s="49">
        <v>51.288627999999996</v>
      </c>
      <c r="J25" s="49">
        <v>41.06</v>
      </c>
      <c r="K25" s="49">
        <v>54.73</v>
      </c>
      <c r="L25" s="49">
        <v>41.345979</v>
      </c>
      <c r="M25" s="49">
        <v>55.096673000000003</v>
      </c>
      <c r="N25" s="49">
        <v>41.638102999999994</v>
      </c>
      <c r="O25" s="49">
        <v>55.472261000000003</v>
      </c>
      <c r="P25" s="49">
        <v>42.837898000000003</v>
      </c>
      <c r="Q25" s="49">
        <v>57.016345000000001</v>
      </c>
      <c r="S25" s="158"/>
    </row>
    <row r="26" spans="1:19" s="9" customFormat="1" ht="15.75" x14ac:dyDescent="0.25">
      <c r="A26" s="12">
        <v>16</v>
      </c>
      <c r="B26" s="13" t="s">
        <v>29</v>
      </c>
      <c r="C26" s="13" t="s">
        <v>30</v>
      </c>
      <c r="D26" s="5" t="s">
        <v>21</v>
      </c>
      <c r="E26" s="8">
        <v>7897851250165</v>
      </c>
      <c r="F26" s="8">
        <v>521001401119311</v>
      </c>
      <c r="G26" s="5" t="s">
        <v>22</v>
      </c>
      <c r="H26" s="49">
        <v>8.680256</v>
      </c>
      <c r="I26" s="49">
        <v>11.997949999999999</v>
      </c>
      <c r="J26" s="49">
        <v>9.1999999999999993</v>
      </c>
      <c r="K26" s="49">
        <v>12.72</v>
      </c>
      <c r="L26" s="49">
        <v>9.2645040000000005</v>
      </c>
      <c r="M26" s="49">
        <v>12.8</v>
      </c>
      <c r="N26" s="49">
        <v>9.3166689999999992</v>
      </c>
      <c r="O26" s="49">
        <v>12.884755</v>
      </c>
      <c r="P26" s="49">
        <v>9.5500000000000007</v>
      </c>
      <c r="Q26" s="49">
        <v>13.2</v>
      </c>
      <c r="S26" s="158"/>
    </row>
    <row r="27" spans="1:19" s="9" customFormat="1" ht="15.75" x14ac:dyDescent="0.25">
      <c r="A27" s="12">
        <v>56</v>
      </c>
      <c r="B27" s="13" t="s">
        <v>29</v>
      </c>
      <c r="C27" s="13" t="s">
        <v>43</v>
      </c>
      <c r="D27" s="5" t="s">
        <v>21</v>
      </c>
      <c r="E27" s="8">
        <v>7897851250561</v>
      </c>
      <c r="F27" s="8">
        <v>521001402115318</v>
      </c>
      <c r="G27" s="5" t="s">
        <v>22</v>
      </c>
      <c r="H27" s="49">
        <v>10.050000000000001</v>
      </c>
      <c r="I27" s="49">
        <v>13.89</v>
      </c>
      <c r="J27" s="49">
        <v>10.662526000000002</v>
      </c>
      <c r="K27" s="49">
        <v>14.741829000000001</v>
      </c>
      <c r="L27" s="49">
        <v>10.72</v>
      </c>
      <c r="M27" s="49">
        <v>14.82</v>
      </c>
      <c r="N27" s="49">
        <v>10.787722</v>
      </c>
      <c r="O27" s="49">
        <v>14.91</v>
      </c>
      <c r="P27" s="49">
        <v>11.05898</v>
      </c>
      <c r="Q27" s="49">
        <v>15.29</v>
      </c>
      <c r="S27" s="158"/>
    </row>
    <row r="28" spans="1:19" s="9" customFormat="1" ht="15.75" x14ac:dyDescent="0.25">
      <c r="A28" s="12">
        <v>58</v>
      </c>
      <c r="B28" s="13" t="s">
        <v>34</v>
      </c>
      <c r="C28" s="13" t="s">
        <v>43</v>
      </c>
      <c r="D28" s="5" t="s">
        <v>21</v>
      </c>
      <c r="E28" s="8">
        <v>7897851250585</v>
      </c>
      <c r="F28" s="8">
        <v>521001404118314</v>
      </c>
      <c r="G28" s="5" t="s">
        <v>22</v>
      </c>
      <c r="H28" s="49">
        <v>19.634906000000001</v>
      </c>
      <c r="I28" s="49">
        <v>27.14</v>
      </c>
      <c r="J28" s="49">
        <v>20.813834999999997</v>
      </c>
      <c r="K28" s="49">
        <v>28.774213999999997</v>
      </c>
      <c r="L28" s="49">
        <v>20.939031</v>
      </c>
      <c r="M28" s="49">
        <v>28.951574999999998</v>
      </c>
      <c r="N28" s="49">
        <v>21.064227000000002</v>
      </c>
      <c r="O28" s="49">
        <v>29.12</v>
      </c>
      <c r="P28" s="49">
        <v>21.59</v>
      </c>
      <c r="Q28" s="49">
        <v>29.85</v>
      </c>
      <c r="S28" s="158"/>
    </row>
    <row r="29" spans="1:19" s="9" customFormat="1" ht="15.75" x14ac:dyDescent="0.25">
      <c r="A29" s="12">
        <v>60</v>
      </c>
      <c r="B29" s="13" t="s">
        <v>59</v>
      </c>
      <c r="C29" s="13" t="s">
        <v>60</v>
      </c>
      <c r="D29" s="5" t="s">
        <v>21</v>
      </c>
      <c r="E29" s="8">
        <v>7897851200603</v>
      </c>
      <c r="F29" s="8">
        <v>521001409111318</v>
      </c>
      <c r="G29" s="5" t="s">
        <v>22</v>
      </c>
      <c r="H29" s="49">
        <v>45.37</v>
      </c>
      <c r="I29" s="49">
        <v>62.72</v>
      </c>
      <c r="J29" s="49">
        <v>48.096130000000002</v>
      </c>
      <c r="K29" s="49">
        <v>66.5</v>
      </c>
      <c r="L29" s="49">
        <v>48.388254000000003</v>
      </c>
      <c r="M29" s="49">
        <v>66.89639600000001</v>
      </c>
      <c r="N29" s="49">
        <v>48.690811000000004</v>
      </c>
      <c r="O29" s="49">
        <v>67.31</v>
      </c>
      <c r="P29" s="49">
        <v>49.91</v>
      </c>
      <c r="Q29" s="49">
        <v>69</v>
      </c>
      <c r="S29" s="158"/>
    </row>
    <row r="30" spans="1:19" s="9" customFormat="1" ht="15.75" x14ac:dyDescent="0.25">
      <c r="A30" s="12">
        <v>38</v>
      </c>
      <c r="B30" s="13" t="s">
        <v>42</v>
      </c>
      <c r="C30" s="13" t="s">
        <v>43</v>
      </c>
      <c r="D30" s="5" t="s">
        <v>21</v>
      </c>
      <c r="E30" s="8">
        <v>7897851250387</v>
      </c>
      <c r="F30" s="8">
        <v>521001408113317</v>
      </c>
      <c r="G30" s="5" t="s">
        <v>22</v>
      </c>
      <c r="H30" s="49">
        <v>11.2</v>
      </c>
      <c r="I30" s="49">
        <v>15.48</v>
      </c>
      <c r="J30" s="49">
        <v>11.872754</v>
      </c>
      <c r="K30" s="49">
        <v>16.411109</v>
      </c>
      <c r="L30" s="49">
        <v>11.945784999999999</v>
      </c>
      <c r="M30" s="49">
        <v>16.515439000000001</v>
      </c>
      <c r="N30" s="49">
        <v>12.018815999999999</v>
      </c>
      <c r="O30" s="49">
        <v>16.609335999999999</v>
      </c>
      <c r="P30" s="49">
        <v>12.32</v>
      </c>
      <c r="Q30" s="49">
        <v>17.03</v>
      </c>
      <c r="S30" s="158"/>
    </row>
    <row r="31" spans="1:19" s="9" customFormat="1" ht="15.75" x14ac:dyDescent="0.25">
      <c r="A31" s="12">
        <v>2255</v>
      </c>
      <c r="B31" s="13" t="s">
        <v>128</v>
      </c>
      <c r="C31" s="13" t="s">
        <v>130</v>
      </c>
      <c r="D31" s="5" t="s">
        <v>114</v>
      </c>
      <c r="E31" s="8">
        <v>7897851259649</v>
      </c>
      <c r="F31" s="8">
        <v>0</v>
      </c>
      <c r="G31" s="5" t="s">
        <v>41</v>
      </c>
      <c r="H31" s="49">
        <v>69.087912000000003</v>
      </c>
      <c r="I31" s="49" t="s">
        <v>41</v>
      </c>
      <c r="J31" s="49">
        <v>69.085186739999997</v>
      </c>
      <c r="K31" s="49" t="s">
        <v>41</v>
      </c>
      <c r="L31" s="49">
        <v>69.085186739999997</v>
      </c>
      <c r="M31" s="49" t="s">
        <v>41</v>
      </c>
      <c r="N31" s="49">
        <v>69.077628000000004</v>
      </c>
      <c r="O31" s="49" t="s">
        <v>41</v>
      </c>
      <c r="P31" s="49">
        <v>69.087912000000003</v>
      </c>
      <c r="Q31" s="49" t="s">
        <v>41</v>
      </c>
      <c r="S31" s="158"/>
    </row>
    <row r="32" spans="1:19" s="9" customFormat="1" ht="15.75" x14ac:dyDescent="0.25">
      <c r="A32" s="12">
        <v>2287</v>
      </c>
      <c r="B32" s="13" t="s">
        <v>190</v>
      </c>
      <c r="C32" s="13" t="s">
        <v>191</v>
      </c>
      <c r="D32" s="5" t="s">
        <v>114</v>
      </c>
      <c r="E32" s="8">
        <v>7897851260010</v>
      </c>
      <c r="F32" s="8">
        <v>0</v>
      </c>
      <c r="G32" s="5" t="s">
        <v>41</v>
      </c>
      <c r="H32" s="49">
        <v>49.99</v>
      </c>
      <c r="I32" s="49" t="s">
        <v>41</v>
      </c>
      <c r="J32" s="49">
        <v>49.99</v>
      </c>
      <c r="K32" s="49" t="s">
        <v>41</v>
      </c>
      <c r="L32" s="49">
        <v>49.99</v>
      </c>
      <c r="M32" s="49" t="s">
        <v>41</v>
      </c>
      <c r="N32" s="49">
        <v>49.99</v>
      </c>
      <c r="O32" s="49" t="s">
        <v>41</v>
      </c>
      <c r="P32" s="49">
        <v>49.99</v>
      </c>
      <c r="Q32" s="49" t="s">
        <v>41</v>
      </c>
      <c r="S32" s="158"/>
    </row>
    <row r="33" spans="1:19" s="9" customFormat="1" ht="15.75" x14ac:dyDescent="0.25">
      <c r="A33" s="12">
        <v>2161</v>
      </c>
      <c r="B33" s="13" t="s">
        <v>116</v>
      </c>
      <c r="C33" s="13" t="s">
        <v>117</v>
      </c>
      <c r="D33" s="5" t="s">
        <v>114</v>
      </c>
      <c r="E33" s="8">
        <v>7897851221615</v>
      </c>
      <c r="F33" s="8">
        <v>0</v>
      </c>
      <c r="G33" s="5" t="s">
        <v>41</v>
      </c>
      <c r="H33" s="49">
        <v>65.27</v>
      </c>
      <c r="I33" s="49" t="s">
        <v>41</v>
      </c>
      <c r="J33" s="49">
        <v>65.267321157000012</v>
      </c>
      <c r="K33" s="49" t="s">
        <v>41</v>
      </c>
      <c r="L33" s="49">
        <v>65.267321157000012</v>
      </c>
      <c r="M33" s="49" t="s">
        <v>41</v>
      </c>
      <c r="N33" s="49">
        <v>65.27</v>
      </c>
      <c r="O33" s="49" t="s">
        <v>41</v>
      </c>
      <c r="P33" s="49">
        <v>65.27</v>
      </c>
      <c r="Q33" s="49" t="s">
        <v>41</v>
      </c>
      <c r="S33" s="158"/>
    </row>
    <row r="34" spans="1:19" s="9" customFormat="1" ht="15.75" x14ac:dyDescent="0.25">
      <c r="A34" s="12">
        <v>39</v>
      </c>
      <c r="B34" s="13" t="s">
        <v>44</v>
      </c>
      <c r="C34" s="13" t="s">
        <v>45</v>
      </c>
      <c r="D34" s="5" t="s">
        <v>21</v>
      </c>
      <c r="E34" s="8">
        <v>7897851250394</v>
      </c>
      <c r="F34" s="8">
        <v>521001901111415</v>
      </c>
      <c r="G34" s="5" t="s">
        <v>22</v>
      </c>
      <c r="H34" s="49">
        <v>14.4416340312</v>
      </c>
      <c r="I34" s="49">
        <v>19.956492792000002</v>
      </c>
      <c r="J34" s="49">
        <v>15.307202767109573</v>
      </c>
      <c r="K34" s="49">
        <v>21.158174078399998</v>
      </c>
      <c r="L34" s="49">
        <v>15.400153961954789</v>
      </c>
      <c r="M34" s="49">
        <v>21.289088973569584</v>
      </c>
      <c r="N34" s="49">
        <v>15.493105156799999</v>
      </c>
      <c r="O34" s="49">
        <v>21.415677211199998</v>
      </c>
      <c r="P34" s="49">
        <v>15.879359856000001</v>
      </c>
      <c r="Q34" s="49">
        <v>21.952142071200001</v>
      </c>
      <c r="S34" s="158"/>
    </row>
    <row r="35" spans="1:19" s="9" customFormat="1" ht="15.75" x14ac:dyDescent="0.25">
      <c r="A35" s="12">
        <v>53</v>
      </c>
      <c r="B35" s="13" t="s">
        <v>57</v>
      </c>
      <c r="C35" s="13" t="s">
        <v>43</v>
      </c>
      <c r="D35" s="5" t="s">
        <v>21</v>
      </c>
      <c r="E35" s="8">
        <v>7897851250530</v>
      </c>
      <c r="F35" s="8">
        <v>521001902118413</v>
      </c>
      <c r="G35" s="5" t="s">
        <v>22</v>
      </c>
      <c r="H35" s="49">
        <v>24.741759343199998</v>
      </c>
      <c r="I35" s="49">
        <v>34.204999473600004</v>
      </c>
      <c r="J35" s="49">
        <v>26.236375933930884</v>
      </c>
      <c r="K35" s="49">
        <v>36.2757538332</v>
      </c>
      <c r="L35" s="49">
        <v>26.395693251965444</v>
      </c>
      <c r="M35" s="49">
        <v>36.489262610515738</v>
      </c>
      <c r="N35" s="49">
        <v>26.55501057</v>
      </c>
      <c r="O35" s="49">
        <v>36.7156550184</v>
      </c>
      <c r="P35" s="49">
        <v>27.220226996400001</v>
      </c>
      <c r="Q35" s="49">
        <v>37.627645280399996</v>
      </c>
      <c r="S35" s="158"/>
    </row>
    <row r="36" spans="1:19" s="9" customFormat="1" ht="15.75" x14ac:dyDescent="0.25">
      <c r="A36" s="12">
        <v>62</v>
      </c>
      <c r="B36" s="13" t="s">
        <v>61</v>
      </c>
      <c r="C36" s="13" t="s">
        <v>43</v>
      </c>
      <c r="D36" s="5" t="s">
        <v>21</v>
      </c>
      <c r="E36" s="8">
        <v>7897851250622</v>
      </c>
      <c r="F36" s="8">
        <v>521001903114411</v>
      </c>
      <c r="G36" s="5" t="s">
        <v>22</v>
      </c>
      <c r="H36" s="49">
        <v>46.586608442399999</v>
      </c>
      <c r="I36" s="49">
        <v>64.407971091600004</v>
      </c>
      <c r="J36" s="49">
        <v>49.397684308799995</v>
      </c>
      <c r="K36" s="49">
        <v>68.291976677999997</v>
      </c>
      <c r="L36" s="49">
        <v>49.698104630400003</v>
      </c>
      <c r="M36" s="49">
        <v>68.699689971599994</v>
      </c>
      <c r="N36" s="49">
        <v>49.998524951999997</v>
      </c>
      <c r="O36" s="49">
        <v>69.118132562399992</v>
      </c>
      <c r="P36" s="49">
        <v>51.253852724400005</v>
      </c>
      <c r="Q36" s="49">
        <v>70.856278708800005</v>
      </c>
      <c r="S36" s="158"/>
    </row>
    <row r="37" spans="1:19" s="9" customFormat="1" ht="15.75" x14ac:dyDescent="0.25">
      <c r="A37" s="12">
        <v>2032</v>
      </c>
      <c r="B37" s="13" t="s">
        <v>71</v>
      </c>
      <c r="C37" s="13" t="s">
        <v>62</v>
      </c>
      <c r="D37" s="5" t="s">
        <v>21</v>
      </c>
      <c r="E37" s="8">
        <v>7897851220328</v>
      </c>
      <c r="F37" s="8">
        <v>521001906113416</v>
      </c>
      <c r="G37" s="5" t="s">
        <v>22</v>
      </c>
      <c r="H37" s="49">
        <v>65.529673000000003</v>
      </c>
      <c r="I37" s="49">
        <v>90.589738999999994</v>
      </c>
      <c r="J37" s="49">
        <v>69.483779999999996</v>
      </c>
      <c r="K37" s="49">
        <v>96.056630999999996</v>
      </c>
      <c r="L37" s="49">
        <v>69.9011</v>
      </c>
      <c r="M37" s="49">
        <v>96.630446000000006</v>
      </c>
      <c r="N37" s="49">
        <v>70.328852999999995</v>
      </c>
      <c r="O37" s="49">
        <v>97.225127000000001</v>
      </c>
      <c r="P37" s="49">
        <v>72.092029999999994</v>
      </c>
      <c r="Q37" s="49">
        <v>99.666449</v>
      </c>
      <c r="S37" s="158"/>
    </row>
    <row r="38" spans="1:19" s="9" customFormat="1" ht="15.75" x14ac:dyDescent="0.25">
      <c r="A38" s="12">
        <v>2160</v>
      </c>
      <c r="B38" s="13" t="s">
        <v>129</v>
      </c>
      <c r="C38" s="13" t="s">
        <v>133</v>
      </c>
      <c r="D38" s="5" t="s">
        <v>114</v>
      </c>
      <c r="E38" s="8">
        <v>7897851221608</v>
      </c>
      <c r="F38" s="8">
        <v>0</v>
      </c>
      <c r="G38" s="5" t="s">
        <v>41</v>
      </c>
      <c r="H38" s="49">
        <v>54.536051999999998</v>
      </c>
      <c r="I38" s="49" t="s">
        <v>41</v>
      </c>
      <c r="J38" s="49">
        <v>54.540936900000005</v>
      </c>
      <c r="K38" s="49" t="s">
        <v>41</v>
      </c>
      <c r="L38" s="49">
        <v>54.540936900000005</v>
      </c>
      <c r="M38" s="49" t="s">
        <v>41</v>
      </c>
      <c r="N38" s="49">
        <v>54.536051999999998</v>
      </c>
      <c r="O38" s="49" t="s">
        <v>41</v>
      </c>
      <c r="P38" s="49">
        <v>54.536051999999998</v>
      </c>
      <c r="Q38" s="49" t="s">
        <v>41</v>
      </c>
      <c r="S38" s="158"/>
    </row>
    <row r="39" spans="1:19" s="9" customFormat="1" ht="15.75" x14ac:dyDescent="0.25">
      <c r="A39" s="12">
        <v>2266</v>
      </c>
      <c r="B39" s="13" t="s">
        <v>187</v>
      </c>
      <c r="C39" s="13" t="s">
        <v>60</v>
      </c>
      <c r="D39" s="5" t="s">
        <v>114</v>
      </c>
      <c r="E39" s="8">
        <v>7897851259793</v>
      </c>
      <c r="F39" s="8">
        <v>0</v>
      </c>
      <c r="G39" s="5" t="s">
        <v>41</v>
      </c>
      <c r="H39" s="49">
        <v>58.33</v>
      </c>
      <c r="I39" s="49" t="s">
        <v>41</v>
      </c>
      <c r="J39" s="49">
        <v>58.33</v>
      </c>
      <c r="K39" s="49" t="s">
        <v>41</v>
      </c>
      <c r="L39" s="49">
        <v>58.33</v>
      </c>
      <c r="M39" s="49" t="s">
        <v>41</v>
      </c>
      <c r="N39" s="49">
        <v>58.33</v>
      </c>
      <c r="O39" s="49" t="s">
        <v>41</v>
      </c>
      <c r="P39" s="49">
        <v>58.33</v>
      </c>
      <c r="Q39" s="49" t="s">
        <v>41</v>
      </c>
      <c r="S39" s="158"/>
    </row>
    <row r="40" spans="1:19" s="50" customFormat="1" ht="15.75" x14ac:dyDescent="0.25">
      <c r="A40" s="12">
        <v>2113</v>
      </c>
      <c r="B40" s="13" t="s">
        <v>90</v>
      </c>
      <c r="C40" s="13" t="s">
        <v>100</v>
      </c>
      <c r="D40" s="5" t="s">
        <v>21</v>
      </c>
      <c r="E40" s="8">
        <v>7897851221134</v>
      </c>
      <c r="F40" s="8">
        <v>521002306111410</v>
      </c>
      <c r="G40" s="5" t="s">
        <v>22</v>
      </c>
      <c r="H40" s="49">
        <v>35.931791514749754</v>
      </c>
      <c r="I40" s="49">
        <v>49.672108589990053</v>
      </c>
      <c r="J40" s="49">
        <v>38.102257019438447</v>
      </c>
      <c r="K40" s="49">
        <v>52.674647999999998</v>
      </c>
      <c r="L40" s="49">
        <v>38.333628509719226</v>
      </c>
      <c r="M40" s="49">
        <v>52.992199301336576</v>
      </c>
      <c r="N40" s="49">
        <v>38.564999999999998</v>
      </c>
      <c r="O40" s="49">
        <v>53.312256000000005</v>
      </c>
      <c r="P40" s="49">
        <v>39.531695999999997</v>
      </c>
      <c r="Q40" s="49">
        <v>54.638892000000006</v>
      </c>
      <c r="R40" s="9"/>
      <c r="S40" s="158"/>
    </row>
    <row r="41" spans="1:19" s="51" customFormat="1" ht="15.75" x14ac:dyDescent="0.25">
      <c r="A41" s="12">
        <v>2082</v>
      </c>
      <c r="B41" s="13" t="s">
        <v>87</v>
      </c>
      <c r="C41" s="13" t="s">
        <v>100</v>
      </c>
      <c r="D41" s="5" t="s">
        <v>21</v>
      </c>
      <c r="E41" s="8">
        <v>7897851220823</v>
      </c>
      <c r="F41" s="8">
        <v>521002307116416</v>
      </c>
      <c r="G41" s="5" t="s">
        <v>22</v>
      </c>
      <c r="H41" s="49">
        <v>37.805635726643601</v>
      </c>
      <c r="I41" s="49">
        <v>52.266650761245671</v>
      </c>
      <c r="J41" s="49">
        <v>40.08357438444925</v>
      </c>
      <c r="K41" s="49">
        <v>55.420476000000001</v>
      </c>
      <c r="L41" s="49">
        <v>40.326977192224625</v>
      </c>
      <c r="M41" s="49">
        <v>55.747793665006085</v>
      </c>
      <c r="N41" s="49">
        <v>40.57038</v>
      </c>
      <c r="O41" s="49">
        <v>56.088935999999997</v>
      </c>
      <c r="P41" s="49">
        <v>41.578212000000001</v>
      </c>
      <c r="Q41" s="49">
        <v>57.477276000000003</v>
      </c>
      <c r="R41" s="9"/>
      <c r="S41" s="158"/>
    </row>
    <row r="42" spans="1:19" s="14" customFormat="1" ht="15.75" x14ac:dyDescent="0.25">
      <c r="A42" s="90"/>
      <c r="B42" s="91"/>
      <c r="C42" s="91"/>
      <c r="D42" s="92"/>
      <c r="E42" s="92"/>
      <c r="F42" s="92"/>
      <c r="G42" s="92"/>
      <c r="H42" s="92"/>
      <c r="I42" s="92"/>
      <c r="J42" s="46"/>
      <c r="K42" s="46"/>
      <c r="L42" s="46"/>
      <c r="M42" s="46"/>
      <c r="N42" s="46"/>
      <c r="O42" s="46"/>
      <c r="P42" s="46"/>
      <c r="Q42" s="46"/>
    </row>
    <row r="43" spans="1:19" ht="15" x14ac:dyDescent="0.25">
      <c r="A43" s="15" t="s">
        <v>163</v>
      </c>
      <c r="B43" s="16"/>
      <c r="C43" s="16"/>
      <c r="D43" s="16"/>
      <c r="E43" s="16"/>
      <c r="F43" s="16"/>
      <c r="G43" s="16"/>
      <c r="H43" s="16"/>
      <c r="I43" s="16"/>
      <c r="J43" s="47"/>
      <c r="K43" s="47"/>
      <c r="L43" s="47"/>
      <c r="M43" s="47"/>
      <c r="N43" s="48"/>
      <c r="O43" s="48"/>
      <c r="P43" s="47"/>
      <c r="Q43" s="47"/>
    </row>
    <row r="44" spans="1:19" ht="15" x14ac:dyDescent="0.25">
      <c r="A44" s="15" t="s">
        <v>164</v>
      </c>
      <c r="B44" s="16"/>
      <c r="C44" s="16"/>
      <c r="D44" s="16"/>
      <c r="E44" s="16"/>
      <c r="F44" s="16"/>
      <c r="G44" s="16"/>
      <c r="H44" s="138"/>
      <c r="I44" s="138"/>
      <c r="N44" s="48"/>
      <c r="O44" s="48"/>
    </row>
    <row r="45" spans="1:19" ht="15" x14ac:dyDescent="0.25">
      <c r="H45" s="138"/>
      <c r="I45" s="138"/>
      <c r="N45" s="48"/>
      <c r="O45" s="48"/>
    </row>
    <row r="46" spans="1:19" ht="15" x14ac:dyDescent="0.25">
      <c r="H46" s="138"/>
      <c r="I46" s="138"/>
      <c r="N46" s="48"/>
      <c r="O46" s="48"/>
    </row>
    <row r="47" spans="1:19" ht="15" x14ac:dyDescent="0.25">
      <c r="H47" s="138"/>
      <c r="I47" s="138"/>
      <c r="N47" s="48"/>
      <c r="O47" s="48"/>
    </row>
    <row r="48" spans="1:19" ht="15" x14ac:dyDescent="0.25">
      <c r="H48" s="138"/>
      <c r="I48" s="138"/>
      <c r="N48" s="48"/>
      <c r="O48" s="48"/>
    </row>
    <row r="49" spans="8:15" ht="15" x14ac:dyDescent="0.25">
      <c r="H49" s="138"/>
      <c r="I49" s="138"/>
      <c r="N49" s="48"/>
      <c r="O49" s="48"/>
    </row>
    <row r="50" spans="8:15" ht="15" x14ac:dyDescent="0.25">
      <c r="H50" s="138"/>
      <c r="I50" s="138"/>
      <c r="N50" s="48"/>
      <c r="O50" s="48"/>
    </row>
    <row r="51" spans="8:15" ht="15" x14ac:dyDescent="0.25">
      <c r="H51" s="138"/>
      <c r="I51" s="138"/>
      <c r="N51" s="48"/>
      <c r="O51" s="48"/>
    </row>
  </sheetData>
  <mergeCells count="11">
    <mergeCell ref="H5:I5"/>
    <mergeCell ref="A1:Q1"/>
    <mergeCell ref="A2:Q2"/>
    <mergeCell ref="D5:D6"/>
    <mergeCell ref="C5:C6"/>
    <mergeCell ref="B5:B6"/>
    <mergeCell ref="A5:A6"/>
    <mergeCell ref="J5:K5"/>
    <mergeCell ref="L5:M5"/>
    <mergeCell ref="N5:O5"/>
    <mergeCell ref="P5:Q5"/>
  </mergeCells>
  <printOptions horizontalCentered="1"/>
  <pageMargins left="0.19685039370078741" right="0" top="0.39370078740157483" bottom="0" header="0.59055118110236227" footer="0"/>
  <pageSetup paperSize="9" scale="62" orientation="landscape" r:id="rId1"/>
  <headerFooter alignWithMargins="0">
    <oddFooter>&amp;C&amp;9Rua Pedro de Toledo, 520 - São Paulo - Cep 04039.001 - F: 0800.133222
CNPJ 61.150.447/0001-31 - Insc. Est. 105.300.485.114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zoomScale="80" zoomScaleNormal="80" workbookViewId="0">
      <selection activeCell="D8" sqref="D8"/>
    </sheetView>
  </sheetViews>
  <sheetFormatPr defaultRowHeight="15" x14ac:dyDescent="0.25"/>
  <cols>
    <col min="1" max="1" width="12" style="21" customWidth="1"/>
    <col min="2" max="2" width="17.7109375" style="21" customWidth="1"/>
    <col min="3" max="3" width="35.140625" style="21" customWidth="1"/>
    <col min="4" max="4" width="33.140625" style="21" customWidth="1"/>
    <col min="5" max="5" width="13.140625" style="41" customWidth="1"/>
    <col min="6" max="6" width="12.5703125" style="41" customWidth="1"/>
    <col min="7" max="7" width="24.5703125" style="41" customWidth="1"/>
    <col min="8" max="9" width="13" style="41" customWidth="1"/>
    <col min="10" max="10" width="22" style="41" customWidth="1"/>
    <col min="11" max="11" width="20.85546875" style="41" customWidth="1"/>
    <col min="12" max="12" width="32.85546875" style="41" customWidth="1"/>
    <col min="13" max="19" width="13" style="41" customWidth="1"/>
    <col min="20" max="20" width="9.5703125" style="40" bestFit="1" customWidth="1"/>
    <col min="21" max="21" width="6.5703125" style="40" bestFit="1" customWidth="1"/>
    <col min="22" max="22" width="7.85546875" style="40" bestFit="1" customWidth="1"/>
    <col min="23" max="23" width="13.85546875" style="40" bestFit="1" customWidth="1"/>
    <col min="24" max="24" width="12.85546875" style="40" bestFit="1" customWidth="1"/>
    <col min="25" max="25" width="7.42578125" style="40" bestFit="1" customWidth="1"/>
    <col min="26" max="26" width="6.5703125" style="40" bestFit="1" customWidth="1"/>
    <col min="27" max="27" width="7.85546875" style="40" bestFit="1" customWidth="1"/>
    <col min="28" max="28" width="14.140625" style="40" customWidth="1"/>
    <col min="29" max="16384" width="9.140625" style="40"/>
  </cols>
  <sheetData>
    <row r="1" spans="1:27" s="21" customFormat="1" ht="51.7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7" s="21" customFormat="1" ht="40.5" customHeight="1" x14ac:dyDescent="0.25">
      <c r="A2" s="22"/>
      <c r="B2" s="22"/>
      <c r="C2" s="4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7" s="21" customFormat="1" ht="15.75" customHeight="1" x14ac:dyDescent="0.25">
      <c r="A3" s="170" t="s">
        <v>11</v>
      </c>
      <c r="B3" s="174" t="s">
        <v>165</v>
      </c>
      <c r="C3" s="170" t="s">
        <v>12</v>
      </c>
      <c r="D3" s="170" t="s">
        <v>13</v>
      </c>
      <c r="E3" s="52" t="s">
        <v>152</v>
      </c>
      <c r="F3" s="170" t="s">
        <v>110</v>
      </c>
      <c r="G3" s="53" t="s">
        <v>4</v>
      </c>
      <c r="H3" s="170" t="s">
        <v>158</v>
      </c>
      <c r="I3" s="170" t="s">
        <v>176</v>
      </c>
      <c r="J3" s="54" t="s">
        <v>5</v>
      </c>
      <c r="K3" s="55" t="s">
        <v>6</v>
      </c>
      <c r="L3" s="54" t="s">
        <v>7</v>
      </c>
      <c r="M3" s="54" t="s">
        <v>8</v>
      </c>
      <c r="N3" s="54" t="s">
        <v>9</v>
      </c>
      <c r="O3" s="54" t="s">
        <v>10</v>
      </c>
      <c r="P3" s="170" t="s">
        <v>134</v>
      </c>
      <c r="Q3" s="172" t="s">
        <v>135</v>
      </c>
      <c r="R3" s="170" t="s">
        <v>136</v>
      </c>
      <c r="S3" s="170" t="s">
        <v>173</v>
      </c>
      <c r="T3" s="167" t="s">
        <v>171</v>
      </c>
      <c r="U3" s="168"/>
      <c r="V3" s="168"/>
      <c r="W3" s="168"/>
      <c r="X3" s="167" t="s">
        <v>172</v>
      </c>
      <c r="Y3" s="168"/>
      <c r="Z3" s="168"/>
      <c r="AA3" s="169"/>
    </row>
    <row r="4" spans="1:27" s="21" customFormat="1" x14ac:dyDescent="0.25">
      <c r="A4" s="171"/>
      <c r="B4" s="175"/>
      <c r="C4" s="171"/>
      <c r="D4" s="171"/>
      <c r="E4" s="56" t="s">
        <v>120</v>
      </c>
      <c r="F4" s="171"/>
      <c r="G4" s="57" t="s">
        <v>14</v>
      </c>
      <c r="H4" s="171" t="s">
        <v>158</v>
      </c>
      <c r="I4" s="171"/>
      <c r="J4" s="54" t="s">
        <v>15</v>
      </c>
      <c r="K4" s="55" t="s">
        <v>16</v>
      </c>
      <c r="L4" s="54" t="s">
        <v>17</v>
      </c>
      <c r="M4" s="54" t="s">
        <v>18</v>
      </c>
      <c r="N4" s="54" t="s">
        <v>19</v>
      </c>
      <c r="O4" s="54" t="s">
        <v>20</v>
      </c>
      <c r="P4" s="171"/>
      <c r="Q4" s="173"/>
      <c r="R4" s="171"/>
      <c r="S4" s="171"/>
      <c r="T4" s="54" t="s">
        <v>168</v>
      </c>
      <c r="U4" s="55" t="s">
        <v>126</v>
      </c>
      <c r="V4" s="54" t="s">
        <v>125</v>
      </c>
      <c r="W4" s="54" t="s">
        <v>169</v>
      </c>
      <c r="X4" s="54" t="s">
        <v>170</v>
      </c>
      <c r="Y4" s="54" t="s">
        <v>168</v>
      </c>
      <c r="Z4" s="54" t="s">
        <v>126</v>
      </c>
      <c r="AA4" s="54" t="s">
        <v>125</v>
      </c>
    </row>
    <row r="5" spans="1:27" s="25" customFormat="1" ht="18" customHeight="1" x14ac:dyDescent="0.25">
      <c r="A5" s="34">
        <v>2006</v>
      </c>
      <c r="B5" s="34" t="s">
        <v>188</v>
      </c>
      <c r="C5" s="35" t="s">
        <v>67</v>
      </c>
      <c r="D5" s="35" t="s">
        <v>62</v>
      </c>
      <c r="E5" s="34">
        <v>55</v>
      </c>
      <c r="F5" s="26" t="s">
        <v>21</v>
      </c>
      <c r="G5" s="30">
        <v>7897851220069</v>
      </c>
      <c r="H5" s="30">
        <v>0</v>
      </c>
      <c r="I5" s="30" t="s">
        <v>177</v>
      </c>
      <c r="J5" s="30">
        <v>1014600690062</v>
      </c>
      <c r="K5" s="30">
        <v>521000101111412</v>
      </c>
      <c r="L5" s="26" t="s">
        <v>68</v>
      </c>
      <c r="M5" s="26" t="s">
        <v>69</v>
      </c>
      <c r="N5" s="26" t="s">
        <v>22</v>
      </c>
      <c r="O5" s="26" t="s">
        <v>23</v>
      </c>
      <c r="P5" s="26" t="s">
        <v>137</v>
      </c>
      <c r="Q5" s="36">
        <v>0</v>
      </c>
      <c r="R5" s="26">
        <v>0</v>
      </c>
      <c r="S5" s="26" t="s">
        <v>175</v>
      </c>
      <c r="T5" s="30">
        <v>94</v>
      </c>
      <c r="U5" s="30">
        <v>35</v>
      </c>
      <c r="V5" s="26">
        <v>52</v>
      </c>
      <c r="W5" s="26">
        <v>22.5</v>
      </c>
      <c r="X5" s="26">
        <v>8</v>
      </c>
      <c r="Y5" s="26">
        <v>416</v>
      </c>
      <c r="Z5" s="26">
        <v>106</v>
      </c>
      <c r="AA5" s="26">
        <v>260</v>
      </c>
    </row>
    <row r="6" spans="1:27" s="25" customFormat="1" ht="18" customHeight="1" x14ac:dyDescent="0.25">
      <c r="A6" s="34">
        <v>2265</v>
      </c>
      <c r="B6" s="34" t="s">
        <v>188</v>
      </c>
      <c r="C6" s="35" t="s">
        <v>70</v>
      </c>
      <c r="D6" s="35" t="s">
        <v>312</v>
      </c>
      <c r="E6" s="34">
        <v>55</v>
      </c>
      <c r="F6" s="26" t="s">
        <v>21</v>
      </c>
      <c r="G6" s="30">
        <v>7897851259786</v>
      </c>
      <c r="H6" s="30">
        <v>0</v>
      </c>
      <c r="I6" s="30" t="s">
        <v>177</v>
      </c>
      <c r="J6" s="30">
        <v>1014600690021</v>
      </c>
      <c r="K6" s="30">
        <v>521018010009503</v>
      </c>
      <c r="L6" s="26" t="s">
        <v>68</v>
      </c>
      <c r="M6" s="26" t="s">
        <v>69</v>
      </c>
      <c r="N6" s="26" t="s">
        <v>22</v>
      </c>
      <c r="O6" s="26" t="s">
        <v>23</v>
      </c>
      <c r="P6" s="26" t="s">
        <v>137</v>
      </c>
      <c r="Q6" s="36">
        <v>0</v>
      </c>
      <c r="R6" s="26">
        <v>0</v>
      </c>
      <c r="S6" s="26" t="s">
        <v>175</v>
      </c>
      <c r="T6" s="30">
        <v>94</v>
      </c>
      <c r="U6" s="30">
        <v>35</v>
      </c>
      <c r="V6" s="26">
        <v>52</v>
      </c>
      <c r="W6" s="26">
        <v>28.6</v>
      </c>
      <c r="X6" s="26">
        <v>8</v>
      </c>
      <c r="Y6" s="26">
        <v>416</v>
      </c>
      <c r="Z6" s="26">
        <v>106</v>
      </c>
      <c r="AA6" s="26">
        <v>260</v>
      </c>
    </row>
    <row r="7" spans="1:27" s="25" customFormat="1" ht="18" customHeight="1" x14ac:dyDescent="0.25">
      <c r="A7" s="34">
        <v>2007</v>
      </c>
      <c r="B7" s="34" t="s">
        <v>188</v>
      </c>
      <c r="C7" s="35" t="s">
        <v>70</v>
      </c>
      <c r="D7" s="35" t="s">
        <v>62</v>
      </c>
      <c r="E7" s="34">
        <v>55</v>
      </c>
      <c r="F7" s="26" t="s">
        <v>21</v>
      </c>
      <c r="G7" s="30">
        <v>7897851220076</v>
      </c>
      <c r="H7" s="30">
        <v>0</v>
      </c>
      <c r="I7" s="30" t="s">
        <v>177</v>
      </c>
      <c r="J7" s="30">
        <v>1014600690070</v>
      </c>
      <c r="K7" s="30">
        <v>521000102118410</v>
      </c>
      <c r="L7" s="26" t="s">
        <v>68</v>
      </c>
      <c r="M7" s="26" t="s">
        <v>69</v>
      </c>
      <c r="N7" s="26" t="s">
        <v>22</v>
      </c>
      <c r="O7" s="26" t="s">
        <v>23</v>
      </c>
      <c r="P7" s="26" t="s">
        <v>137</v>
      </c>
      <c r="Q7" s="36">
        <v>0</v>
      </c>
      <c r="R7" s="26">
        <v>0</v>
      </c>
      <c r="S7" s="26" t="s">
        <v>175</v>
      </c>
      <c r="T7" s="30">
        <v>94</v>
      </c>
      <c r="U7" s="30">
        <v>35</v>
      </c>
      <c r="V7" s="26">
        <v>52</v>
      </c>
      <c r="W7" s="26">
        <v>28.6</v>
      </c>
      <c r="X7" s="26">
        <v>8</v>
      </c>
      <c r="Y7" s="26">
        <v>416</v>
      </c>
      <c r="Z7" s="26">
        <v>106</v>
      </c>
      <c r="AA7" s="26">
        <v>260</v>
      </c>
    </row>
    <row r="8" spans="1:27" s="25" customFormat="1" ht="18" customHeight="1" x14ac:dyDescent="0.25">
      <c r="A8" s="34">
        <v>2018</v>
      </c>
      <c r="B8" s="34" t="s">
        <v>166</v>
      </c>
      <c r="C8" s="35" t="s">
        <v>77</v>
      </c>
      <c r="D8" s="35" t="s">
        <v>62</v>
      </c>
      <c r="E8" s="34">
        <v>100</v>
      </c>
      <c r="F8" s="26" t="s">
        <v>21</v>
      </c>
      <c r="G8" s="30">
        <v>7897851220182</v>
      </c>
      <c r="H8" s="30">
        <v>0</v>
      </c>
      <c r="I8" s="30" t="s">
        <v>177</v>
      </c>
      <c r="J8" s="30">
        <v>1014600760176</v>
      </c>
      <c r="K8" s="30">
        <v>521000301110411</v>
      </c>
      <c r="L8" s="26" t="s">
        <v>76</v>
      </c>
      <c r="M8" s="26" t="s">
        <v>53</v>
      </c>
      <c r="N8" s="26" t="s">
        <v>22</v>
      </c>
      <c r="O8" s="26" t="s">
        <v>23</v>
      </c>
      <c r="P8" s="26" t="s">
        <v>139</v>
      </c>
      <c r="Q8" s="36">
        <v>0</v>
      </c>
      <c r="R8" s="26">
        <v>0</v>
      </c>
      <c r="S8" s="26" t="s">
        <v>175</v>
      </c>
      <c r="T8" s="30">
        <v>91</v>
      </c>
      <c r="U8" s="30">
        <v>20</v>
      </c>
      <c r="V8" s="26">
        <v>50</v>
      </c>
      <c r="W8" s="26">
        <v>21</v>
      </c>
      <c r="X8" s="26">
        <v>8</v>
      </c>
      <c r="Y8" s="26">
        <v>416</v>
      </c>
      <c r="Z8" s="26">
        <v>106</v>
      </c>
      <c r="AA8" s="26">
        <v>260</v>
      </c>
    </row>
    <row r="9" spans="1:27" s="25" customFormat="1" ht="18" customHeight="1" x14ac:dyDescent="0.25">
      <c r="A9" s="34">
        <v>2016</v>
      </c>
      <c r="B9" s="34" t="s">
        <v>166</v>
      </c>
      <c r="C9" s="35" t="s">
        <v>75</v>
      </c>
      <c r="D9" s="35" t="s">
        <v>62</v>
      </c>
      <c r="E9" s="34">
        <v>100</v>
      </c>
      <c r="F9" s="26" t="s">
        <v>21</v>
      </c>
      <c r="G9" s="30">
        <v>7897851220168</v>
      </c>
      <c r="H9" s="30">
        <v>0</v>
      </c>
      <c r="I9" s="30" t="s">
        <v>177</v>
      </c>
      <c r="J9" s="30">
        <v>1014600760036</v>
      </c>
      <c r="K9" s="30">
        <v>521000302117418</v>
      </c>
      <c r="L9" s="26" t="s">
        <v>76</v>
      </c>
      <c r="M9" s="26" t="s">
        <v>53</v>
      </c>
      <c r="N9" s="26" t="s">
        <v>22</v>
      </c>
      <c r="O9" s="26" t="s">
        <v>23</v>
      </c>
      <c r="P9" s="26" t="s">
        <v>139</v>
      </c>
      <c r="Q9" s="36">
        <v>0</v>
      </c>
      <c r="R9" s="26">
        <v>0</v>
      </c>
      <c r="S9" s="26" t="s">
        <v>175</v>
      </c>
      <c r="T9" s="30">
        <v>91</v>
      </c>
      <c r="U9" s="30">
        <v>20</v>
      </c>
      <c r="V9" s="26">
        <v>50</v>
      </c>
      <c r="W9" s="26">
        <v>12.8</v>
      </c>
      <c r="X9" s="26">
        <v>8</v>
      </c>
      <c r="Y9" s="26">
        <v>416</v>
      </c>
      <c r="Z9" s="26">
        <v>106</v>
      </c>
      <c r="AA9" s="26">
        <v>260</v>
      </c>
    </row>
    <row r="10" spans="1:27" s="31" customFormat="1" ht="18" customHeight="1" x14ac:dyDescent="0.25">
      <c r="A10" s="26">
        <v>2070</v>
      </c>
      <c r="B10" s="34" t="s">
        <v>166</v>
      </c>
      <c r="C10" s="27" t="s">
        <v>102</v>
      </c>
      <c r="D10" s="27" t="s">
        <v>85</v>
      </c>
      <c r="E10" s="26">
        <v>55</v>
      </c>
      <c r="F10" s="28" t="s">
        <v>21</v>
      </c>
      <c r="G10" s="29">
        <v>7897851220700</v>
      </c>
      <c r="H10" s="30">
        <v>5</v>
      </c>
      <c r="I10" s="30" t="s">
        <v>178</v>
      </c>
      <c r="J10" s="30">
        <v>1014600500182</v>
      </c>
      <c r="K10" s="30">
        <v>521000608119310</v>
      </c>
      <c r="L10" s="26" t="s">
        <v>48</v>
      </c>
      <c r="M10" s="26" t="s">
        <v>49</v>
      </c>
      <c r="N10" s="26" t="s">
        <v>22</v>
      </c>
      <c r="O10" s="26" t="s">
        <v>33</v>
      </c>
      <c r="P10" s="26" t="s">
        <v>140</v>
      </c>
      <c r="Q10" s="36">
        <v>0</v>
      </c>
      <c r="R10" s="26">
        <v>0</v>
      </c>
      <c r="S10" s="26" t="s">
        <v>175</v>
      </c>
      <c r="T10" s="30">
        <v>89</v>
      </c>
      <c r="U10" s="30">
        <v>35</v>
      </c>
      <c r="V10" s="26">
        <v>52</v>
      </c>
      <c r="W10" s="26">
        <v>31.76</v>
      </c>
      <c r="X10" s="26">
        <v>8</v>
      </c>
      <c r="Y10" s="26">
        <v>416</v>
      </c>
      <c r="Z10" s="26">
        <v>106</v>
      </c>
      <c r="AA10" s="26">
        <v>260</v>
      </c>
    </row>
    <row r="11" spans="1:27" s="31" customFormat="1" ht="18" customHeight="1" x14ac:dyDescent="0.25">
      <c r="A11" s="26">
        <v>2151</v>
      </c>
      <c r="B11" s="26" t="s">
        <v>166</v>
      </c>
      <c r="C11" s="27" t="s">
        <v>124</v>
      </c>
      <c r="D11" s="27" t="s">
        <v>85</v>
      </c>
      <c r="E11" s="26">
        <v>100</v>
      </c>
      <c r="F11" s="28" t="s">
        <v>21</v>
      </c>
      <c r="G11" s="29">
        <v>7897851221516</v>
      </c>
      <c r="H11" s="30">
        <v>5</v>
      </c>
      <c r="I11" s="30" t="s">
        <v>177</v>
      </c>
      <c r="J11" s="30">
        <v>1014600500204</v>
      </c>
      <c r="K11" s="30">
        <v>521014100009003</v>
      </c>
      <c r="L11" s="26" t="s">
        <v>48</v>
      </c>
      <c r="M11" s="26" t="s">
        <v>49</v>
      </c>
      <c r="N11" s="26" t="s">
        <v>22</v>
      </c>
      <c r="O11" s="26" t="s">
        <v>23</v>
      </c>
      <c r="P11" s="26" t="s">
        <v>140</v>
      </c>
      <c r="Q11" s="36">
        <v>0</v>
      </c>
      <c r="R11" s="26">
        <v>0</v>
      </c>
      <c r="S11" s="26" t="s">
        <v>175</v>
      </c>
      <c r="T11" s="30">
        <v>91</v>
      </c>
      <c r="U11" s="30">
        <v>20</v>
      </c>
      <c r="V11" s="26">
        <v>50</v>
      </c>
      <c r="W11" s="26">
        <v>15.8</v>
      </c>
      <c r="X11" s="26">
        <v>8</v>
      </c>
      <c r="Y11" s="26">
        <v>416</v>
      </c>
      <c r="Z11" s="26">
        <v>106</v>
      </c>
      <c r="AA11" s="26">
        <v>260</v>
      </c>
    </row>
    <row r="12" spans="1:27" s="31" customFormat="1" ht="18" customHeight="1" x14ac:dyDescent="0.25">
      <c r="A12" s="26">
        <v>2152</v>
      </c>
      <c r="B12" s="26" t="s">
        <v>166</v>
      </c>
      <c r="C12" s="27" t="s">
        <v>122</v>
      </c>
      <c r="D12" s="27" t="s">
        <v>85</v>
      </c>
      <c r="E12" s="26">
        <v>100</v>
      </c>
      <c r="F12" s="28" t="s">
        <v>21</v>
      </c>
      <c r="G12" s="29">
        <v>7897851221523</v>
      </c>
      <c r="H12" s="30">
        <v>5</v>
      </c>
      <c r="I12" s="30" t="s">
        <v>177</v>
      </c>
      <c r="J12" s="30">
        <v>1014600500263</v>
      </c>
      <c r="K12" s="30">
        <v>521000607112411</v>
      </c>
      <c r="L12" s="26" t="s">
        <v>48</v>
      </c>
      <c r="M12" s="26" t="s">
        <v>49</v>
      </c>
      <c r="N12" s="26" t="s">
        <v>22</v>
      </c>
      <c r="O12" s="26" t="s">
        <v>23</v>
      </c>
      <c r="P12" s="26" t="s">
        <v>140</v>
      </c>
      <c r="Q12" s="36">
        <v>0</v>
      </c>
      <c r="R12" s="26">
        <v>0</v>
      </c>
      <c r="S12" s="26" t="s">
        <v>175</v>
      </c>
      <c r="T12" s="30">
        <v>93</v>
      </c>
      <c r="U12" s="30">
        <v>21</v>
      </c>
      <c r="V12" s="26">
        <v>51</v>
      </c>
      <c r="W12" s="26">
        <v>16.5</v>
      </c>
      <c r="X12" s="26">
        <v>8</v>
      </c>
      <c r="Y12" s="26">
        <v>416</v>
      </c>
      <c r="Z12" s="26">
        <v>106</v>
      </c>
      <c r="AA12" s="26">
        <v>260</v>
      </c>
    </row>
    <row r="13" spans="1:27" s="31" customFormat="1" ht="18" customHeight="1" x14ac:dyDescent="0.25">
      <c r="A13" s="26">
        <v>2153</v>
      </c>
      <c r="B13" s="26" t="s">
        <v>166</v>
      </c>
      <c r="C13" s="27" t="s">
        <v>123</v>
      </c>
      <c r="D13" s="27" t="s">
        <v>85</v>
      </c>
      <c r="E13" s="26">
        <v>55</v>
      </c>
      <c r="F13" s="28" t="s">
        <v>21</v>
      </c>
      <c r="G13" s="29">
        <v>7897851221530</v>
      </c>
      <c r="H13" s="30">
        <v>5</v>
      </c>
      <c r="I13" s="30" t="s">
        <v>177</v>
      </c>
      <c r="J13" s="30">
        <v>1014600500301</v>
      </c>
      <c r="K13" s="30">
        <v>521000605111416</v>
      </c>
      <c r="L13" s="26" t="s">
        <v>48</v>
      </c>
      <c r="M13" s="26" t="s">
        <v>49</v>
      </c>
      <c r="N13" s="26" t="s">
        <v>22</v>
      </c>
      <c r="O13" s="26" t="s">
        <v>23</v>
      </c>
      <c r="P13" s="26" t="s">
        <v>140</v>
      </c>
      <c r="Q13" s="36">
        <v>0</v>
      </c>
      <c r="R13" s="26">
        <v>0</v>
      </c>
      <c r="S13" s="26" t="s">
        <v>175</v>
      </c>
      <c r="T13" s="30">
        <v>93</v>
      </c>
      <c r="U13" s="30">
        <v>35</v>
      </c>
      <c r="V13" s="26">
        <v>53</v>
      </c>
      <c r="W13" s="26">
        <v>21.6</v>
      </c>
      <c r="X13" s="26">
        <v>8</v>
      </c>
      <c r="Y13" s="26">
        <v>416</v>
      </c>
      <c r="Z13" s="26">
        <v>106</v>
      </c>
      <c r="AA13" s="26">
        <v>260</v>
      </c>
    </row>
    <row r="14" spans="1:27" s="31" customFormat="1" ht="18" customHeight="1" x14ac:dyDescent="0.25">
      <c r="A14" s="26">
        <v>2154</v>
      </c>
      <c r="B14" s="26" t="s">
        <v>166</v>
      </c>
      <c r="C14" s="27" t="s">
        <v>121</v>
      </c>
      <c r="D14" s="27" t="s">
        <v>85</v>
      </c>
      <c r="E14" s="26">
        <v>55</v>
      </c>
      <c r="F14" s="28" t="s">
        <v>21</v>
      </c>
      <c r="G14" s="29">
        <v>7897851221547</v>
      </c>
      <c r="H14" s="30">
        <v>5</v>
      </c>
      <c r="I14" s="30" t="s">
        <v>177</v>
      </c>
      <c r="J14" s="30">
        <v>1014600500281</v>
      </c>
      <c r="K14" s="30">
        <v>521000606116411</v>
      </c>
      <c r="L14" s="26" t="s">
        <v>48</v>
      </c>
      <c r="M14" s="26" t="s">
        <v>49</v>
      </c>
      <c r="N14" s="26" t="s">
        <v>22</v>
      </c>
      <c r="O14" s="26" t="s">
        <v>23</v>
      </c>
      <c r="P14" s="26" t="s">
        <v>140</v>
      </c>
      <c r="Q14" s="36">
        <v>0</v>
      </c>
      <c r="R14" s="26">
        <v>0</v>
      </c>
      <c r="S14" s="26" t="s">
        <v>175</v>
      </c>
      <c r="T14" s="30">
        <v>93</v>
      </c>
      <c r="U14" s="30">
        <v>35</v>
      </c>
      <c r="V14" s="26">
        <v>53</v>
      </c>
      <c r="W14" s="26">
        <v>25.2</v>
      </c>
      <c r="X14" s="26">
        <v>8</v>
      </c>
      <c r="Y14" s="26">
        <v>416</v>
      </c>
      <c r="Z14" s="26">
        <v>106</v>
      </c>
      <c r="AA14" s="26">
        <v>260</v>
      </c>
    </row>
    <row r="15" spans="1:27" s="31" customFormat="1" ht="18" customHeight="1" x14ac:dyDescent="0.25">
      <c r="A15" s="26">
        <v>2258</v>
      </c>
      <c r="B15" s="26" t="s">
        <v>166</v>
      </c>
      <c r="C15" s="27" t="s">
        <v>150</v>
      </c>
      <c r="D15" s="27" t="s">
        <v>113</v>
      </c>
      <c r="E15" s="26">
        <v>30</v>
      </c>
      <c r="F15" s="28" t="s">
        <v>114</v>
      </c>
      <c r="G15" s="29">
        <v>7897851259694</v>
      </c>
      <c r="H15" s="30">
        <v>0</v>
      </c>
      <c r="I15" s="30">
        <v>0</v>
      </c>
      <c r="J15" s="30">
        <v>6719800550011</v>
      </c>
      <c r="K15" s="30"/>
      <c r="L15" s="26" t="s">
        <v>151</v>
      </c>
      <c r="M15" s="26"/>
      <c r="N15" s="26" t="s">
        <v>41</v>
      </c>
      <c r="O15" s="26" t="s">
        <v>107</v>
      </c>
      <c r="P15" s="26" t="s">
        <v>144</v>
      </c>
      <c r="Q15" s="36">
        <v>9.2499999999999999E-2</v>
      </c>
      <c r="R15" s="26">
        <v>0</v>
      </c>
      <c r="S15" s="26" t="s">
        <v>175</v>
      </c>
      <c r="T15" s="30">
        <v>75</v>
      </c>
      <c r="U15" s="30">
        <v>120</v>
      </c>
      <c r="V15" s="26">
        <v>62</v>
      </c>
      <c r="W15" s="26">
        <v>127.9</v>
      </c>
      <c r="X15" s="26"/>
      <c r="Y15" s="26">
        <v>470</v>
      </c>
      <c r="Z15" s="26">
        <v>130</v>
      </c>
      <c r="AA15" s="26">
        <v>330</v>
      </c>
    </row>
    <row r="16" spans="1:27" s="25" customFormat="1" ht="18" customHeight="1" x14ac:dyDescent="0.25">
      <c r="A16" s="34">
        <v>2269</v>
      </c>
      <c r="B16" s="26" t="s">
        <v>167</v>
      </c>
      <c r="C16" s="35" t="s">
        <v>78</v>
      </c>
      <c r="D16" s="35" t="s">
        <v>313</v>
      </c>
      <c r="E16" s="34">
        <v>100</v>
      </c>
      <c r="F16" s="26" t="s">
        <v>26</v>
      </c>
      <c r="G16" s="30">
        <v>7897851259823</v>
      </c>
      <c r="H16" s="30">
        <v>5</v>
      </c>
      <c r="I16" s="30" t="s">
        <v>179</v>
      </c>
      <c r="J16" s="30">
        <v>1014600100060</v>
      </c>
      <c r="K16" s="30">
        <v>521018010009603</v>
      </c>
      <c r="L16" s="26" t="s">
        <v>79</v>
      </c>
      <c r="M16" s="26" t="s">
        <v>80</v>
      </c>
      <c r="N16" s="26" t="s">
        <v>22</v>
      </c>
      <c r="O16" s="26" t="s">
        <v>23</v>
      </c>
      <c r="P16" s="26" t="s">
        <v>141</v>
      </c>
      <c r="Q16" s="36">
        <v>0.12</v>
      </c>
      <c r="R16" s="26">
        <v>0</v>
      </c>
      <c r="S16" s="26" t="s">
        <v>175</v>
      </c>
      <c r="T16" s="30">
        <v>91</v>
      </c>
      <c r="U16" s="30">
        <v>20</v>
      </c>
      <c r="V16" s="26">
        <v>50</v>
      </c>
      <c r="W16" s="26">
        <v>18.5</v>
      </c>
      <c r="X16" s="26">
        <v>8</v>
      </c>
      <c r="Y16" s="26">
        <v>416</v>
      </c>
      <c r="Z16" s="26">
        <v>106</v>
      </c>
      <c r="AA16" s="26">
        <v>260</v>
      </c>
    </row>
    <row r="17" spans="1:27" s="25" customFormat="1" ht="18" customHeight="1" x14ac:dyDescent="0.25">
      <c r="A17" s="34">
        <v>2023</v>
      </c>
      <c r="B17" s="26" t="s">
        <v>167</v>
      </c>
      <c r="C17" s="35" t="s">
        <v>78</v>
      </c>
      <c r="D17" s="35" t="s">
        <v>43</v>
      </c>
      <c r="E17" s="34">
        <v>100</v>
      </c>
      <c r="F17" s="26" t="s">
        <v>26</v>
      </c>
      <c r="G17" s="30">
        <v>7897851220236</v>
      </c>
      <c r="H17" s="30">
        <v>5</v>
      </c>
      <c r="I17" s="30" t="s">
        <v>179</v>
      </c>
      <c r="J17" s="30">
        <v>1014600100079</v>
      </c>
      <c r="K17" s="30">
        <v>521000801113310</v>
      </c>
      <c r="L17" s="26" t="s">
        <v>79</v>
      </c>
      <c r="M17" s="26" t="s">
        <v>80</v>
      </c>
      <c r="N17" s="26" t="s">
        <v>22</v>
      </c>
      <c r="O17" s="26" t="s">
        <v>23</v>
      </c>
      <c r="P17" s="26" t="s">
        <v>141</v>
      </c>
      <c r="Q17" s="36">
        <v>0.12</v>
      </c>
      <c r="R17" s="26">
        <v>0</v>
      </c>
      <c r="S17" s="26" t="s">
        <v>175</v>
      </c>
      <c r="T17" s="30">
        <v>91</v>
      </c>
      <c r="U17" s="30">
        <v>20</v>
      </c>
      <c r="V17" s="26">
        <v>50</v>
      </c>
      <c r="W17" s="26">
        <v>18.5</v>
      </c>
      <c r="X17" s="26">
        <v>8</v>
      </c>
      <c r="Y17" s="26">
        <v>416</v>
      </c>
      <c r="Z17" s="26">
        <v>106</v>
      </c>
      <c r="AA17" s="26">
        <v>260</v>
      </c>
    </row>
    <row r="18" spans="1:27" s="25" customFormat="1" ht="18" customHeight="1" x14ac:dyDescent="0.25">
      <c r="A18" s="34">
        <v>2115</v>
      </c>
      <c r="B18" s="26" t="s">
        <v>167</v>
      </c>
      <c r="C18" s="35" t="s">
        <v>78</v>
      </c>
      <c r="D18" s="35" t="s">
        <v>109</v>
      </c>
      <c r="E18" s="34">
        <v>55</v>
      </c>
      <c r="F18" s="26" t="s">
        <v>26</v>
      </c>
      <c r="G18" s="30">
        <v>7897851221158</v>
      </c>
      <c r="H18" s="30">
        <v>5</v>
      </c>
      <c r="I18" s="30" t="s">
        <v>179</v>
      </c>
      <c r="J18" s="30">
        <v>1014600100095</v>
      </c>
      <c r="K18" s="30">
        <v>521000803116317</v>
      </c>
      <c r="L18" s="26" t="s">
        <v>79</v>
      </c>
      <c r="M18" s="26" t="s">
        <v>80</v>
      </c>
      <c r="N18" s="26" t="s">
        <v>22</v>
      </c>
      <c r="O18" s="26" t="s">
        <v>23</v>
      </c>
      <c r="P18" s="26" t="s">
        <v>141</v>
      </c>
      <c r="Q18" s="36">
        <v>0.12</v>
      </c>
      <c r="R18" s="26">
        <v>0</v>
      </c>
      <c r="S18" s="26" t="s">
        <v>175</v>
      </c>
      <c r="T18" s="30">
        <v>89</v>
      </c>
      <c r="U18" s="30">
        <v>35</v>
      </c>
      <c r="V18" s="26">
        <v>52</v>
      </c>
      <c r="W18" s="26">
        <v>31.4</v>
      </c>
      <c r="X18" s="26">
        <v>8</v>
      </c>
      <c r="Y18" s="26">
        <v>416</v>
      </c>
      <c r="Z18" s="26">
        <v>106</v>
      </c>
      <c r="AA18" s="26">
        <v>260</v>
      </c>
    </row>
    <row r="19" spans="1:27" s="25" customFormat="1" ht="18" customHeight="1" x14ac:dyDescent="0.25">
      <c r="A19" s="34">
        <v>2033</v>
      </c>
      <c r="B19" s="34" t="s">
        <v>166</v>
      </c>
      <c r="C19" s="35" t="s">
        <v>96</v>
      </c>
      <c r="D19" s="35" t="s">
        <v>62</v>
      </c>
      <c r="E19" s="34">
        <v>100</v>
      </c>
      <c r="F19" s="26" t="s">
        <v>21</v>
      </c>
      <c r="G19" s="30">
        <v>7897851220335</v>
      </c>
      <c r="H19" s="30">
        <v>0</v>
      </c>
      <c r="I19" s="30" t="s">
        <v>177</v>
      </c>
      <c r="J19" s="30">
        <v>1014600810157</v>
      </c>
      <c r="K19" s="30">
        <v>521002401112410</v>
      </c>
      <c r="L19" s="26" t="s">
        <v>97</v>
      </c>
      <c r="M19" s="26" t="s">
        <v>64</v>
      </c>
      <c r="N19" s="26" t="s">
        <v>22</v>
      </c>
      <c r="O19" s="26" t="s">
        <v>23</v>
      </c>
      <c r="P19" s="26" t="s">
        <v>138</v>
      </c>
      <c r="Q19" s="36">
        <v>0</v>
      </c>
      <c r="R19" s="26">
        <v>0</v>
      </c>
      <c r="S19" s="26" t="s">
        <v>175</v>
      </c>
      <c r="T19" s="30">
        <v>91</v>
      </c>
      <c r="U19" s="30">
        <v>20</v>
      </c>
      <c r="V19" s="26">
        <v>50</v>
      </c>
      <c r="W19" s="26">
        <v>14.3</v>
      </c>
      <c r="X19" s="26">
        <v>8</v>
      </c>
      <c r="Y19" s="26">
        <v>416</v>
      </c>
      <c r="Z19" s="26">
        <v>106</v>
      </c>
      <c r="AA19" s="26">
        <v>260</v>
      </c>
    </row>
    <row r="20" spans="1:27" s="25" customFormat="1" ht="18" customHeight="1" x14ac:dyDescent="0.25">
      <c r="A20" s="34">
        <v>2157</v>
      </c>
      <c r="B20" s="34" t="s">
        <v>166</v>
      </c>
      <c r="C20" s="35" t="s">
        <v>112</v>
      </c>
      <c r="D20" s="35" t="s">
        <v>113</v>
      </c>
      <c r="E20" s="34">
        <v>40</v>
      </c>
      <c r="F20" s="26" t="s">
        <v>114</v>
      </c>
      <c r="G20" s="30">
        <v>7897851221578</v>
      </c>
      <c r="H20" s="30">
        <v>0</v>
      </c>
      <c r="I20" s="30">
        <v>0</v>
      </c>
      <c r="J20" s="30" t="s">
        <v>132</v>
      </c>
      <c r="K20" s="30"/>
      <c r="L20" s="26" t="s">
        <v>127</v>
      </c>
      <c r="M20" s="26" t="s">
        <v>119</v>
      </c>
      <c r="N20" s="26" t="s">
        <v>41</v>
      </c>
      <c r="O20" s="26" t="s">
        <v>107</v>
      </c>
      <c r="P20" s="26" t="s">
        <v>144</v>
      </c>
      <c r="Q20" s="36">
        <v>9.2499999999999999E-2</v>
      </c>
      <c r="R20" s="26">
        <v>0</v>
      </c>
      <c r="S20" s="26" t="s">
        <v>175</v>
      </c>
      <c r="T20" s="30">
        <v>130</v>
      </c>
      <c r="U20" s="30">
        <v>78</v>
      </c>
      <c r="V20" s="26">
        <v>40</v>
      </c>
      <c r="W20" s="26">
        <v>82.56</v>
      </c>
      <c r="X20" s="26">
        <v>12</v>
      </c>
      <c r="Y20" s="26">
        <v>420</v>
      </c>
      <c r="Z20" s="26">
        <v>270</v>
      </c>
      <c r="AA20" s="26">
        <v>165</v>
      </c>
    </row>
    <row r="21" spans="1:27" s="25" customFormat="1" ht="18" customHeight="1" x14ac:dyDescent="0.25">
      <c r="A21" s="34">
        <v>2158</v>
      </c>
      <c r="B21" s="26" t="s">
        <v>167</v>
      </c>
      <c r="C21" s="35" t="s">
        <v>115</v>
      </c>
      <c r="D21" s="35" t="s">
        <v>113</v>
      </c>
      <c r="E21" s="34">
        <v>20</v>
      </c>
      <c r="F21" s="26" t="s">
        <v>114</v>
      </c>
      <c r="G21" s="30">
        <v>7897851221585</v>
      </c>
      <c r="H21" s="30">
        <v>0</v>
      </c>
      <c r="I21" s="30">
        <v>0</v>
      </c>
      <c r="J21" s="30" t="s">
        <v>132</v>
      </c>
      <c r="K21" s="30"/>
      <c r="L21" s="26" t="s">
        <v>127</v>
      </c>
      <c r="M21" s="26" t="s">
        <v>119</v>
      </c>
      <c r="N21" s="26" t="s">
        <v>41</v>
      </c>
      <c r="O21" s="26" t="s">
        <v>107</v>
      </c>
      <c r="P21" s="26" t="s">
        <v>144</v>
      </c>
      <c r="Q21" s="36">
        <v>9.2499999999999999E-2</v>
      </c>
      <c r="R21" s="26">
        <v>0</v>
      </c>
      <c r="S21" s="26" t="s">
        <v>175</v>
      </c>
      <c r="T21" s="30">
        <v>130</v>
      </c>
      <c r="U21" s="30">
        <v>78</v>
      </c>
      <c r="V21" s="26">
        <v>78</v>
      </c>
      <c r="W21" s="26">
        <v>205.24</v>
      </c>
      <c r="X21" s="26">
        <v>12</v>
      </c>
      <c r="Y21" s="26">
        <v>420</v>
      </c>
      <c r="Z21" s="26">
        <v>270</v>
      </c>
      <c r="AA21" s="26">
        <v>165</v>
      </c>
    </row>
    <row r="22" spans="1:27" s="33" customFormat="1" ht="18" customHeight="1" x14ac:dyDescent="0.25">
      <c r="A22" s="28">
        <v>2062</v>
      </c>
      <c r="B22" s="26" t="s">
        <v>167</v>
      </c>
      <c r="C22" s="32" t="s">
        <v>55</v>
      </c>
      <c r="D22" s="32" t="s">
        <v>101</v>
      </c>
      <c r="E22" s="28">
        <v>55</v>
      </c>
      <c r="F22" s="28" t="s">
        <v>21</v>
      </c>
      <c r="G22" s="29">
        <v>7897851220625</v>
      </c>
      <c r="H22" s="30">
        <v>5</v>
      </c>
      <c r="I22" s="30" t="s">
        <v>177</v>
      </c>
      <c r="J22" s="30">
        <v>1014600650087</v>
      </c>
      <c r="K22" s="30">
        <v>521000906111415</v>
      </c>
      <c r="L22" s="28" t="s">
        <v>52</v>
      </c>
      <c r="M22" s="28" t="s">
        <v>53</v>
      </c>
      <c r="N22" s="28" t="s">
        <v>22</v>
      </c>
      <c r="O22" s="28" t="s">
        <v>23</v>
      </c>
      <c r="P22" s="26" t="s">
        <v>142</v>
      </c>
      <c r="Q22" s="36">
        <v>0</v>
      </c>
      <c r="R22" s="26">
        <v>0</v>
      </c>
      <c r="S22" s="26" t="s">
        <v>175</v>
      </c>
      <c r="T22" s="30">
        <v>89</v>
      </c>
      <c r="U22" s="30">
        <v>35</v>
      </c>
      <c r="V22" s="28">
        <v>52</v>
      </c>
      <c r="W22" s="28">
        <v>12.8</v>
      </c>
      <c r="X22" s="28">
        <v>8</v>
      </c>
      <c r="Y22" s="28">
        <v>416</v>
      </c>
      <c r="Z22" s="28">
        <v>106</v>
      </c>
      <c r="AA22" s="28">
        <v>260</v>
      </c>
    </row>
    <row r="23" spans="1:27" s="33" customFormat="1" ht="18" customHeight="1" x14ac:dyDescent="0.25">
      <c r="A23" s="28">
        <v>2289</v>
      </c>
      <c r="B23" s="26" t="s">
        <v>167</v>
      </c>
      <c r="C23" s="32" t="s">
        <v>55</v>
      </c>
      <c r="D23" s="144" t="s">
        <v>305</v>
      </c>
      <c r="E23" s="28">
        <v>55</v>
      </c>
      <c r="F23" s="28" t="s">
        <v>21</v>
      </c>
      <c r="G23" s="29"/>
      <c r="H23" s="30">
        <v>5</v>
      </c>
      <c r="I23" s="30" t="s">
        <v>177</v>
      </c>
      <c r="J23" s="30" t="s">
        <v>310</v>
      </c>
      <c r="K23" s="30"/>
      <c r="L23" s="28" t="s">
        <v>52</v>
      </c>
      <c r="M23" s="28" t="s">
        <v>53</v>
      </c>
      <c r="N23" s="28" t="s">
        <v>22</v>
      </c>
      <c r="O23" s="28" t="s">
        <v>23</v>
      </c>
      <c r="P23" s="26" t="s">
        <v>142</v>
      </c>
      <c r="Q23" s="36">
        <v>0</v>
      </c>
      <c r="R23" s="26">
        <v>0</v>
      </c>
      <c r="S23" s="26" t="s">
        <v>175</v>
      </c>
      <c r="T23" s="30"/>
      <c r="U23" s="30"/>
      <c r="V23" s="28"/>
      <c r="W23" s="28"/>
      <c r="X23" s="28"/>
      <c r="Y23" s="28"/>
      <c r="Z23" s="28"/>
      <c r="AA23" s="28"/>
    </row>
    <row r="24" spans="1:27" s="33" customFormat="1" ht="18" customHeight="1" x14ac:dyDescent="0.25">
      <c r="A24" s="34">
        <v>2076</v>
      </c>
      <c r="B24" s="26" t="s">
        <v>167</v>
      </c>
      <c r="C24" s="35" t="s">
        <v>55</v>
      </c>
      <c r="D24" s="35" t="s">
        <v>103</v>
      </c>
      <c r="E24" s="34">
        <v>55</v>
      </c>
      <c r="F24" s="28" t="s">
        <v>21</v>
      </c>
      <c r="G24" s="29">
        <v>7897851220762</v>
      </c>
      <c r="H24" s="30">
        <v>5</v>
      </c>
      <c r="I24" s="30" t="s">
        <v>177</v>
      </c>
      <c r="J24" s="30">
        <v>1014600650222</v>
      </c>
      <c r="K24" s="30">
        <v>521000908112419</v>
      </c>
      <c r="L24" s="26" t="s">
        <v>52</v>
      </c>
      <c r="M24" s="26" t="s">
        <v>53</v>
      </c>
      <c r="N24" s="26" t="s">
        <v>22</v>
      </c>
      <c r="O24" s="26" t="s">
        <v>23</v>
      </c>
      <c r="P24" s="26" t="s">
        <v>142</v>
      </c>
      <c r="Q24" s="36">
        <v>0</v>
      </c>
      <c r="R24" s="26">
        <v>0</v>
      </c>
      <c r="S24" s="26" t="s">
        <v>175</v>
      </c>
      <c r="T24" s="30">
        <v>89</v>
      </c>
      <c r="U24" s="30">
        <v>35</v>
      </c>
      <c r="V24" s="26">
        <v>52</v>
      </c>
      <c r="W24" s="26">
        <v>20.2</v>
      </c>
      <c r="X24" s="26">
        <v>8</v>
      </c>
      <c r="Y24" s="26">
        <v>416</v>
      </c>
      <c r="Z24" s="26">
        <v>106</v>
      </c>
      <c r="AA24" s="26">
        <v>260</v>
      </c>
    </row>
    <row r="25" spans="1:27" s="31" customFormat="1" ht="18" customHeight="1" x14ac:dyDescent="0.25">
      <c r="A25" s="34">
        <v>43</v>
      </c>
      <c r="B25" s="26" t="s">
        <v>167</v>
      </c>
      <c r="C25" s="35" t="s">
        <v>50</v>
      </c>
      <c r="D25" s="35" t="s">
        <v>51</v>
      </c>
      <c r="E25" s="34">
        <v>55</v>
      </c>
      <c r="F25" s="26" t="s">
        <v>21</v>
      </c>
      <c r="G25" s="30">
        <v>7897851250431</v>
      </c>
      <c r="H25" s="30">
        <v>5</v>
      </c>
      <c r="I25" s="30" t="s">
        <v>177</v>
      </c>
      <c r="J25" s="30">
        <v>1014600650109</v>
      </c>
      <c r="K25" s="30">
        <v>521000902114411</v>
      </c>
      <c r="L25" s="26" t="s">
        <v>52</v>
      </c>
      <c r="M25" s="26" t="s">
        <v>53</v>
      </c>
      <c r="N25" s="26" t="s">
        <v>22</v>
      </c>
      <c r="O25" s="26" t="s">
        <v>23</v>
      </c>
      <c r="P25" s="26" t="s">
        <v>142</v>
      </c>
      <c r="Q25" s="36">
        <v>0</v>
      </c>
      <c r="R25" s="26">
        <v>0</v>
      </c>
      <c r="S25" s="26" t="s">
        <v>175</v>
      </c>
      <c r="T25" s="30">
        <v>89</v>
      </c>
      <c r="U25" s="30">
        <v>35</v>
      </c>
      <c r="V25" s="26">
        <v>52</v>
      </c>
      <c r="W25" s="26">
        <v>15.7</v>
      </c>
      <c r="X25" s="26">
        <v>8</v>
      </c>
      <c r="Y25" s="26">
        <v>416</v>
      </c>
      <c r="Z25" s="26">
        <v>106</v>
      </c>
      <c r="AA25" s="26">
        <v>260</v>
      </c>
    </row>
    <row r="26" spans="1:27" s="31" customFormat="1" ht="18" customHeight="1" x14ac:dyDescent="0.25">
      <c r="A26" s="34">
        <v>2290</v>
      </c>
      <c r="B26" s="26" t="s">
        <v>167</v>
      </c>
      <c r="C26" s="35" t="s">
        <v>50</v>
      </c>
      <c r="D26" s="35" t="s">
        <v>308</v>
      </c>
      <c r="E26" s="34">
        <v>55</v>
      </c>
      <c r="F26" s="26" t="s">
        <v>21</v>
      </c>
      <c r="G26" s="30"/>
      <c r="H26" s="30">
        <v>5</v>
      </c>
      <c r="I26" s="30" t="s">
        <v>177</v>
      </c>
      <c r="J26" s="30" t="s">
        <v>311</v>
      </c>
      <c r="K26" s="30"/>
      <c r="L26" s="26" t="s">
        <v>52</v>
      </c>
      <c r="M26" s="26" t="s">
        <v>53</v>
      </c>
      <c r="N26" s="26" t="s">
        <v>22</v>
      </c>
      <c r="O26" s="26" t="s">
        <v>23</v>
      </c>
      <c r="P26" s="26" t="s">
        <v>142</v>
      </c>
      <c r="Q26" s="36">
        <v>0</v>
      </c>
      <c r="R26" s="26">
        <v>0</v>
      </c>
      <c r="S26" s="26" t="s">
        <v>175</v>
      </c>
      <c r="T26" s="30"/>
      <c r="U26" s="30"/>
      <c r="V26" s="26"/>
      <c r="W26" s="26"/>
      <c r="X26" s="26"/>
      <c r="Y26" s="26"/>
      <c r="Z26" s="26"/>
      <c r="AA26" s="26"/>
    </row>
    <row r="27" spans="1:27" s="31" customFormat="1" ht="18" customHeight="1" x14ac:dyDescent="0.25">
      <c r="A27" s="34">
        <v>2077</v>
      </c>
      <c r="B27" s="26" t="s">
        <v>167</v>
      </c>
      <c r="C27" s="35" t="s">
        <v>50</v>
      </c>
      <c r="D27" s="35" t="s">
        <v>104</v>
      </c>
      <c r="E27" s="34">
        <v>55</v>
      </c>
      <c r="F27" s="34" t="s">
        <v>21</v>
      </c>
      <c r="G27" s="136">
        <v>7897851220779</v>
      </c>
      <c r="H27" s="30">
        <v>5</v>
      </c>
      <c r="I27" s="30" t="s">
        <v>177</v>
      </c>
      <c r="J27" s="30">
        <v>1014600650257</v>
      </c>
      <c r="K27" s="30">
        <v>521000909119417</v>
      </c>
      <c r="L27" s="26" t="s">
        <v>52</v>
      </c>
      <c r="M27" s="26" t="s">
        <v>53</v>
      </c>
      <c r="N27" s="26" t="s">
        <v>22</v>
      </c>
      <c r="O27" s="26" t="s">
        <v>23</v>
      </c>
      <c r="P27" s="26" t="s">
        <v>142</v>
      </c>
      <c r="Q27" s="36">
        <v>0</v>
      </c>
      <c r="R27" s="26">
        <v>0</v>
      </c>
      <c r="S27" s="26" t="s">
        <v>175</v>
      </c>
      <c r="T27" s="30">
        <v>89</v>
      </c>
      <c r="U27" s="30">
        <v>35</v>
      </c>
      <c r="V27" s="26">
        <v>52</v>
      </c>
      <c r="W27" s="26">
        <v>20.100000000000001</v>
      </c>
      <c r="X27" s="26">
        <v>8</v>
      </c>
      <c r="Y27" s="26">
        <v>416</v>
      </c>
      <c r="Z27" s="26">
        <v>106</v>
      </c>
      <c r="AA27" s="26">
        <v>260</v>
      </c>
    </row>
    <row r="28" spans="1:27" s="31" customFormat="1" ht="18" customHeight="1" x14ac:dyDescent="0.25">
      <c r="A28" s="34">
        <v>55</v>
      </c>
      <c r="B28" s="26" t="s">
        <v>167</v>
      </c>
      <c r="C28" s="35" t="s">
        <v>56</v>
      </c>
      <c r="D28" s="35" t="s">
        <v>58</v>
      </c>
      <c r="E28" s="34">
        <v>55</v>
      </c>
      <c r="F28" s="26" t="s">
        <v>21</v>
      </c>
      <c r="G28" s="30">
        <v>7897851250554</v>
      </c>
      <c r="H28" s="30">
        <v>5</v>
      </c>
      <c r="I28" s="30" t="s">
        <v>177</v>
      </c>
      <c r="J28" s="30">
        <v>1014600650151</v>
      </c>
      <c r="K28" s="30">
        <v>521000904117416</v>
      </c>
      <c r="L28" s="26" t="s">
        <v>52</v>
      </c>
      <c r="M28" s="26" t="s">
        <v>53</v>
      </c>
      <c r="N28" s="26" t="s">
        <v>22</v>
      </c>
      <c r="O28" s="26" t="s">
        <v>23</v>
      </c>
      <c r="P28" s="26" t="s">
        <v>142</v>
      </c>
      <c r="Q28" s="36">
        <v>0</v>
      </c>
      <c r="R28" s="26">
        <v>0</v>
      </c>
      <c r="S28" s="26" t="s">
        <v>175</v>
      </c>
      <c r="T28" s="30">
        <v>89</v>
      </c>
      <c r="U28" s="30">
        <v>35</v>
      </c>
      <c r="V28" s="26">
        <v>52</v>
      </c>
      <c r="W28" s="26">
        <v>12.9</v>
      </c>
      <c r="X28" s="26">
        <v>8</v>
      </c>
      <c r="Y28" s="26">
        <v>416</v>
      </c>
      <c r="Z28" s="26">
        <v>106</v>
      </c>
      <c r="AA28" s="26">
        <v>260</v>
      </c>
    </row>
    <row r="29" spans="1:27" s="31" customFormat="1" ht="17.25" customHeight="1" x14ac:dyDescent="0.25">
      <c r="A29" s="34">
        <v>2116</v>
      </c>
      <c r="B29" s="26" t="s">
        <v>167</v>
      </c>
      <c r="C29" s="35" t="s">
        <v>56</v>
      </c>
      <c r="D29" s="35" t="s">
        <v>109</v>
      </c>
      <c r="E29" s="34">
        <v>55</v>
      </c>
      <c r="F29" s="26" t="s">
        <v>21</v>
      </c>
      <c r="G29" s="30">
        <v>7897851221165</v>
      </c>
      <c r="H29" s="30">
        <v>5</v>
      </c>
      <c r="I29" s="30" t="s">
        <v>177</v>
      </c>
      <c r="J29" s="30">
        <v>1014600650291</v>
      </c>
      <c r="K29" s="30">
        <v>521012040008803</v>
      </c>
      <c r="L29" s="26" t="s">
        <v>52</v>
      </c>
      <c r="M29" s="26" t="s">
        <v>53</v>
      </c>
      <c r="N29" s="26" t="s">
        <v>22</v>
      </c>
      <c r="O29" s="26" t="s">
        <v>23</v>
      </c>
      <c r="P29" s="26" t="s">
        <v>142</v>
      </c>
      <c r="Q29" s="36">
        <v>0</v>
      </c>
      <c r="R29" s="26">
        <v>0</v>
      </c>
      <c r="S29" s="26" t="s">
        <v>175</v>
      </c>
      <c r="T29" s="30">
        <v>89</v>
      </c>
      <c r="U29" s="30">
        <v>35</v>
      </c>
      <c r="V29" s="26">
        <v>52</v>
      </c>
      <c r="W29" s="26">
        <v>20</v>
      </c>
      <c r="X29" s="26">
        <v>8</v>
      </c>
      <c r="Y29" s="26">
        <v>416</v>
      </c>
      <c r="Z29" s="26">
        <v>106</v>
      </c>
      <c r="AA29" s="26">
        <v>260</v>
      </c>
    </row>
    <row r="30" spans="1:27" s="152" customFormat="1" ht="18" customHeight="1" x14ac:dyDescent="0.25">
      <c r="A30" s="145">
        <v>2270</v>
      </c>
      <c r="B30" s="146" t="s">
        <v>167</v>
      </c>
      <c r="C30" s="147" t="s">
        <v>54</v>
      </c>
      <c r="D30" s="148" t="s">
        <v>314</v>
      </c>
      <c r="E30" s="145">
        <v>55</v>
      </c>
      <c r="F30" s="145" t="s">
        <v>21</v>
      </c>
      <c r="G30" s="149">
        <v>7897851250462</v>
      </c>
      <c r="H30" s="150">
        <v>5</v>
      </c>
      <c r="I30" s="150" t="s">
        <v>177</v>
      </c>
      <c r="J30" s="150">
        <v>1014600650052</v>
      </c>
      <c r="K30" s="150">
        <v>521000905113414</v>
      </c>
      <c r="L30" s="145" t="s">
        <v>52</v>
      </c>
      <c r="M30" s="145" t="s">
        <v>53</v>
      </c>
      <c r="N30" s="145" t="s">
        <v>22</v>
      </c>
      <c r="O30" s="145" t="s">
        <v>23</v>
      </c>
      <c r="P30" s="146" t="s">
        <v>142</v>
      </c>
      <c r="Q30" s="151">
        <v>0</v>
      </c>
      <c r="R30" s="146">
        <v>0</v>
      </c>
      <c r="S30" s="146" t="s">
        <v>175</v>
      </c>
      <c r="T30" s="150">
        <v>89</v>
      </c>
      <c r="U30" s="150">
        <v>35</v>
      </c>
      <c r="V30" s="145">
        <v>52</v>
      </c>
      <c r="W30" s="145">
        <v>16</v>
      </c>
      <c r="X30" s="145">
        <v>8</v>
      </c>
      <c r="Y30" s="145">
        <v>416</v>
      </c>
      <c r="Z30" s="145">
        <v>106</v>
      </c>
      <c r="AA30" s="145">
        <v>260</v>
      </c>
    </row>
    <row r="31" spans="1:27" s="31" customFormat="1" ht="18" customHeight="1" x14ac:dyDescent="0.25">
      <c r="A31" s="28">
        <v>2061</v>
      </c>
      <c r="B31" s="26" t="s">
        <v>167</v>
      </c>
      <c r="C31" s="32" t="s">
        <v>54</v>
      </c>
      <c r="D31" s="32" t="s">
        <v>100</v>
      </c>
      <c r="E31" s="28">
        <v>55</v>
      </c>
      <c r="F31" s="28" t="s">
        <v>21</v>
      </c>
      <c r="G31" s="29">
        <v>7897851220618</v>
      </c>
      <c r="H31" s="30">
        <v>5</v>
      </c>
      <c r="I31" s="30" t="s">
        <v>177</v>
      </c>
      <c r="J31" s="30">
        <v>1014600650060</v>
      </c>
      <c r="K31" s="30">
        <v>521000907116410</v>
      </c>
      <c r="L31" s="28" t="s">
        <v>52</v>
      </c>
      <c r="M31" s="28" t="s">
        <v>53</v>
      </c>
      <c r="N31" s="28" t="s">
        <v>22</v>
      </c>
      <c r="O31" s="28" t="s">
        <v>23</v>
      </c>
      <c r="P31" s="26" t="s">
        <v>142</v>
      </c>
      <c r="Q31" s="36">
        <v>0</v>
      </c>
      <c r="R31" s="26">
        <v>0</v>
      </c>
      <c r="S31" s="26" t="s">
        <v>175</v>
      </c>
      <c r="T31" s="30">
        <v>89</v>
      </c>
      <c r="U31" s="30">
        <v>35</v>
      </c>
      <c r="V31" s="28">
        <v>52</v>
      </c>
      <c r="W31" s="28">
        <v>16</v>
      </c>
      <c r="X31" s="28">
        <v>8</v>
      </c>
      <c r="Y31" s="28">
        <v>416</v>
      </c>
      <c r="Z31" s="28">
        <v>106</v>
      </c>
      <c r="AA31" s="28">
        <v>260</v>
      </c>
    </row>
    <row r="32" spans="1:27" s="31" customFormat="1" ht="18" customHeight="1" x14ac:dyDescent="0.25">
      <c r="A32" s="28">
        <v>2288</v>
      </c>
      <c r="B32" s="26" t="s">
        <v>167</v>
      </c>
      <c r="C32" s="32" t="s">
        <v>54</v>
      </c>
      <c r="D32" s="144" t="s">
        <v>62</v>
      </c>
      <c r="E32" s="28">
        <v>55</v>
      </c>
      <c r="F32" s="28" t="s">
        <v>21</v>
      </c>
      <c r="G32" s="29"/>
      <c r="H32" s="30">
        <v>5</v>
      </c>
      <c r="I32" s="30" t="s">
        <v>177</v>
      </c>
      <c r="J32" s="30" t="s">
        <v>309</v>
      </c>
      <c r="K32" s="30"/>
      <c r="L32" s="28" t="s">
        <v>52</v>
      </c>
      <c r="M32" s="28" t="s">
        <v>53</v>
      </c>
      <c r="N32" s="28" t="s">
        <v>22</v>
      </c>
      <c r="O32" s="28" t="s">
        <v>23</v>
      </c>
      <c r="P32" s="26" t="s">
        <v>142</v>
      </c>
      <c r="Q32" s="36">
        <v>0</v>
      </c>
      <c r="R32" s="26">
        <v>0</v>
      </c>
      <c r="S32" s="26" t="s">
        <v>175</v>
      </c>
      <c r="T32" s="30"/>
      <c r="U32" s="30"/>
      <c r="V32" s="28"/>
      <c r="W32" s="28"/>
      <c r="X32" s="28"/>
      <c r="Y32" s="28"/>
      <c r="Z32" s="28"/>
      <c r="AA32" s="28"/>
    </row>
    <row r="33" spans="1:41" s="31" customFormat="1" ht="18" customHeight="1" x14ac:dyDescent="0.25">
      <c r="A33" s="28">
        <v>2114</v>
      </c>
      <c r="B33" s="26" t="s">
        <v>167</v>
      </c>
      <c r="C33" s="32" t="s">
        <v>54</v>
      </c>
      <c r="D33" s="35" t="s">
        <v>109</v>
      </c>
      <c r="E33" s="34">
        <v>55</v>
      </c>
      <c r="F33" s="28" t="s">
        <v>21</v>
      </c>
      <c r="G33" s="29">
        <v>7897851221141</v>
      </c>
      <c r="H33" s="30">
        <v>5</v>
      </c>
      <c r="I33" s="30" t="s">
        <v>177</v>
      </c>
      <c r="J33" s="30">
        <v>1014600650281</v>
      </c>
      <c r="K33" s="30">
        <v>521012040008903</v>
      </c>
      <c r="L33" s="28" t="s">
        <v>52</v>
      </c>
      <c r="M33" s="28" t="s">
        <v>53</v>
      </c>
      <c r="N33" s="28" t="s">
        <v>22</v>
      </c>
      <c r="O33" s="28" t="s">
        <v>23</v>
      </c>
      <c r="P33" s="26" t="s">
        <v>142</v>
      </c>
      <c r="Q33" s="36">
        <v>0</v>
      </c>
      <c r="R33" s="26">
        <v>0</v>
      </c>
      <c r="S33" s="26" t="s">
        <v>175</v>
      </c>
      <c r="T33" s="30">
        <v>89</v>
      </c>
      <c r="U33" s="30">
        <v>35</v>
      </c>
      <c r="V33" s="28">
        <v>52</v>
      </c>
      <c r="W33" s="28">
        <v>19.8</v>
      </c>
      <c r="X33" s="28">
        <v>8</v>
      </c>
      <c r="Y33" s="28">
        <v>416</v>
      </c>
      <c r="Z33" s="28">
        <v>106</v>
      </c>
      <c r="AA33" s="28">
        <v>260</v>
      </c>
    </row>
    <row r="34" spans="1:41" s="31" customFormat="1" ht="18" customHeight="1" x14ac:dyDescent="0.25">
      <c r="A34" s="34">
        <v>2004</v>
      </c>
      <c r="B34" s="26" t="s">
        <v>166</v>
      </c>
      <c r="C34" s="35" t="s">
        <v>65</v>
      </c>
      <c r="D34" s="35" t="s">
        <v>62</v>
      </c>
      <c r="E34" s="34">
        <v>55</v>
      </c>
      <c r="F34" s="26" t="s">
        <v>21</v>
      </c>
      <c r="G34" s="30">
        <v>7897851259595</v>
      </c>
      <c r="H34" s="30">
        <v>0</v>
      </c>
      <c r="I34" s="30" t="s">
        <v>177</v>
      </c>
      <c r="J34" s="30">
        <v>1014600730021</v>
      </c>
      <c r="K34" s="30">
        <v>521001001110412</v>
      </c>
      <c r="L34" s="26" t="s">
        <v>63</v>
      </c>
      <c r="M34" s="26" t="s">
        <v>64</v>
      </c>
      <c r="N34" s="26" t="s">
        <v>22</v>
      </c>
      <c r="O34" s="26" t="s">
        <v>23</v>
      </c>
      <c r="P34" s="26" t="s">
        <v>143</v>
      </c>
      <c r="Q34" s="36">
        <v>0</v>
      </c>
      <c r="R34" s="26">
        <v>0</v>
      </c>
      <c r="S34" s="26" t="s">
        <v>175</v>
      </c>
      <c r="T34" s="30">
        <v>91</v>
      </c>
      <c r="U34" s="30">
        <v>20</v>
      </c>
      <c r="V34" s="26">
        <v>50</v>
      </c>
      <c r="W34" s="26">
        <v>18</v>
      </c>
      <c r="X34" s="26">
        <v>8</v>
      </c>
      <c r="Y34" s="26">
        <v>416</v>
      </c>
      <c r="Z34" s="26">
        <v>106</v>
      </c>
      <c r="AA34" s="26">
        <v>260</v>
      </c>
    </row>
    <row r="35" spans="1:41" s="31" customFormat="1" x14ac:dyDescent="0.25">
      <c r="A35" s="34">
        <v>2005</v>
      </c>
      <c r="B35" s="34" t="s">
        <v>166</v>
      </c>
      <c r="C35" s="35" t="s">
        <v>66</v>
      </c>
      <c r="D35" s="35" t="s">
        <v>62</v>
      </c>
      <c r="E35" s="34">
        <v>55</v>
      </c>
      <c r="F35" s="26" t="s">
        <v>21</v>
      </c>
      <c r="G35" s="30">
        <v>7897851259601</v>
      </c>
      <c r="H35" s="30">
        <v>0</v>
      </c>
      <c r="I35" s="30" t="s">
        <v>177</v>
      </c>
      <c r="J35" s="30">
        <v>1014600730031</v>
      </c>
      <c r="K35" s="30">
        <v>521001002117410</v>
      </c>
      <c r="L35" s="26" t="s">
        <v>63</v>
      </c>
      <c r="M35" s="26" t="s">
        <v>64</v>
      </c>
      <c r="N35" s="26" t="s">
        <v>22</v>
      </c>
      <c r="O35" s="26" t="s">
        <v>23</v>
      </c>
      <c r="P35" s="26" t="s">
        <v>143</v>
      </c>
      <c r="Q35" s="36">
        <v>0</v>
      </c>
      <c r="R35" s="26">
        <v>0</v>
      </c>
      <c r="S35" s="26" t="s">
        <v>175</v>
      </c>
      <c r="T35" s="30">
        <v>91</v>
      </c>
      <c r="U35" s="30">
        <v>20</v>
      </c>
      <c r="V35" s="26">
        <v>50</v>
      </c>
      <c r="W35" s="26">
        <v>21</v>
      </c>
      <c r="X35" s="26">
        <v>8</v>
      </c>
      <c r="Y35" s="26">
        <v>416</v>
      </c>
      <c r="Z35" s="26">
        <v>106</v>
      </c>
      <c r="AA35" s="26">
        <v>260</v>
      </c>
    </row>
    <row r="36" spans="1:41" s="31" customFormat="1" ht="18" customHeight="1" x14ac:dyDescent="0.25">
      <c r="A36" s="34">
        <v>2015</v>
      </c>
      <c r="B36" s="34" t="s">
        <v>166</v>
      </c>
      <c r="C36" s="35" t="s">
        <v>74</v>
      </c>
      <c r="D36" s="35" t="s">
        <v>62</v>
      </c>
      <c r="E36" s="34">
        <v>55</v>
      </c>
      <c r="F36" s="26" t="s">
        <v>21</v>
      </c>
      <c r="G36" s="30">
        <v>7897851220151</v>
      </c>
      <c r="H36" s="30">
        <v>0</v>
      </c>
      <c r="I36" s="30" t="s">
        <v>177</v>
      </c>
      <c r="J36" s="30" t="s">
        <v>153</v>
      </c>
      <c r="K36" s="30">
        <v>521001103118412</v>
      </c>
      <c r="L36" s="26" t="s">
        <v>72</v>
      </c>
      <c r="M36" s="26" t="s">
        <v>73</v>
      </c>
      <c r="N36" s="26" t="s">
        <v>22</v>
      </c>
      <c r="O36" s="26" t="s">
        <v>23</v>
      </c>
      <c r="P36" s="26" t="s">
        <v>140</v>
      </c>
      <c r="Q36" s="36">
        <v>0</v>
      </c>
      <c r="R36" s="26">
        <v>0</v>
      </c>
      <c r="S36" s="26" t="s">
        <v>175</v>
      </c>
      <c r="T36" s="30"/>
      <c r="U36" s="30"/>
      <c r="V36" s="26"/>
      <c r="W36" s="26"/>
      <c r="X36" s="26"/>
      <c r="Y36" s="26"/>
      <c r="Z36" s="26"/>
      <c r="AA36" s="26"/>
    </row>
    <row r="37" spans="1:41" s="31" customFormat="1" ht="18" customHeight="1" x14ac:dyDescent="0.25">
      <c r="A37" s="34">
        <v>2112</v>
      </c>
      <c r="B37" s="34" t="s">
        <v>166</v>
      </c>
      <c r="C37" s="35" t="s">
        <v>105</v>
      </c>
      <c r="D37" s="35" t="s">
        <v>85</v>
      </c>
      <c r="E37" s="34">
        <v>100</v>
      </c>
      <c r="F37" s="26" t="s">
        <v>114</v>
      </c>
      <c r="G37" s="30">
        <v>7897851221127</v>
      </c>
      <c r="H37" s="30">
        <v>0</v>
      </c>
      <c r="I37" s="30">
        <v>0</v>
      </c>
      <c r="J37" s="30">
        <v>6258200140016</v>
      </c>
      <c r="K37" s="30"/>
      <c r="L37" s="26" t="s">
        <v>106</v>
      </c>
      <c r="M37" s="26"/>
      <c r="N37" s="26" t="s">
        <v>41</v>
      </c>
      <c r="O37" s="26" t="s">
        <v>107</v>
      </c>
      <c r="P37" s="26" t="s">
        <v>144</v>
      </c>
      <c r="Q37" s="36">
        <v>9.2499999999999999E-2</v>
      </c>
      <c r="R37" s="26">
        <v>0</v>
      </c>
      <c r="S37" s="26" t="s">
        <v>175</v>
      </c>
      <c r="T37" s="30">
        <v>116</v>
      </c>
      <c r="U37" s="30">
        <v>20</v>
      </c>
      <c r="V37" s="26">
        <v>55</v>
      </c>
      <c r="W37" s="26">
        <v>22.4</v>
      </c>
      <c r="X37" s="26"/>
      <c r="Y37" s="26">
        <v>416</v>
      </c>
      <c r="Z37" s="26">
        <v>106</v>
      </c>
      <c r="AA37" s="26">
        <v>260</v>
      </c>
    </row>
    <row r="38" spans="1:41" s="31" customFormat="1" ht="18" customHeight="1" x14ac:dyDescent="0.25">
      <c r="A38" s="34">
        <v>14</v>
      </c>
      <c r="B38" s="34" t="s">
        <v>166</v>
      </c>
      <c r="C38" s="35" t="s">
        <v>24</v>
      </c>
      <c r="D38" s="35" t="s">
        <v>25</v>
      </c>
      <c r="E38" s="34">
        <v>100</v>
      </c>
      <c r="F38" s="26" t="s">
        <v>26</v>
      </c>
      <c r="G38" s="30">
        <v>7897851250141</v>
      </c>
      <c r="H38" s="30">
        <v>0</v>
      </c>
      <c r="I38" s="30" t="s">
        <v>179</v>
      </c>
      <c r="J38" s="30">
        <v>1014600300019</v>
      </c>
      <c r="K38" s="30">
        <v>521001201111412</v>
      </c>
      <c r="L38" s="26" t="s">
        <v>27</v>
      </c>
      <c r="M38" s="26" t="s">
        <v>28</v>
      </c>
      <c r="N38" s="26" t="s">
        <v>22</v>
      </c>
      <c r="O38" s="26" t="s">
        <v>23</v>
      </c>
      <c r="P38" s="26" t="s">
        <v>145</v>
      </c>
      <c r="Q38" s="36">
        <v>0.12</v>
      </c>
      <c r="R38" s="26">
        <v>0</v>
      </c>
      <c r="S38" s="26" t="s">
        <v>175</v>
      </c>
      <c r="T38" s="30">
        <v>91</v>
      </c>
      <c r="U38" s="30">
        <v>20</v>
      </c>
      <c r="V38" s="26">
        <v>50</v>
      </c>
      <c r="W38" s="26">
        <v>21.8</v>
      </c>
      <c r="X38" s="26">
        <v>8</v>
      </c>
      <c r="Y38" s="26">
        <v>416</v>
      </c>
      <c r="Z38" s="26">
        <v>106</v>
      </c>
      <c r="AA38" s="26">
        <v>260</v>
      </c>
    </row>
    <row r="39" spans="1:41" s="31" customFormat="1" ht="18" customHeight="1" x14ac:dyDescent="0.25">
      <c r="A39" s="12">
        <v>2284</v>
      </c>
      <c r="B39" s="26" t="s">
        <v>188</v>
      </c>
      <c r="C39" s="13" t="s">
        <v>180</v>
      </c>
      <c r="D39" s="35" t="s">
        <v>62</v>
      </c>
      <c r="E39" s="34">
        <v>48</v>
      </c>
      <c r="F39" s="26" t="s">
        <v>114</v>
      </c>
      <c r="G39" s="30">
        <v>7897851259977</v>
      </c>
      <c r="H39" s="30">
        <v>0</v>
      </c>
      <c r="I39" s="30">
        <v>0</v>
      </c>
      <c r="J39" s="30" t="s">
        <v>132</v>
      </c>
      <c r="K39" s="30"/>
      <c r="L39" s="26" t="s">
        <v>181</v>
      </c>
      <c r="M39" s="26"/>
      <c r="N39" s="26" t="s">
        <v>41</v>
      </c>
      <c r="O39" s="26" t="s">
        <v>107</v>
      </c>
      <c r="P39" s="137" t="s">
        <v>149</v>
      </c>
      <c r="Q39" s="36">
        <v>9.2499999999999999E-2</v>
      </c>
      <c r="R39" s="26">
        <v>0</v>
      </c>
      <c r="S39" s="26" t="s">
        <v>175</v>
      </c>
      <c r="T39" s="30">
        <v>54</v>
      </c>
      <c r="U39" s="30">
        <v>51</v>
      </c>
      <c r="V39" s="26">
        <v>95</v>
      </c>
      <c r="W39" s="26">
        <v>55</v>
      </c>
      <c r="X39" s="26"/>
      <c r="Y39" s="26">
        <v>338</v>
      </c>
      <c r="Z39" s="26">
        <v>214</v>
      </c>
      <c r="AA39" s="26">
        <v>200</v>
      </c>
    </row>
    <row r="40" spans="1:41" s="31" customFormat="1" ht="18" customHeight="1" x14ac:dyDescent="0.25">
      <c r="A40" s="12">
        <v>2285</v>
      </c>
      <c r="B40" s="26" t="s">
        <v>188</v>
      </c>
      <c r="C40" s="13" t="s">
        <v>180</v>
      </c>
      <c r="D40" s="35" t="s">
        <v>109</v>
      </c>
      <c r="E40" s="34">
        <v>48</v>
      </c>
      <c r="F40" s="26" t="s">
        <v>114</v>
      </c>
      <c r="G40" s="30">
        <v>7897851259984</v>
      </c>
      <c r="H40" s="30">
        <v>0</v>
      </c>
      <c r="I40" s="30">
        <v>0</v>
      </c>
      <c r="J40" s="30" t="s">
        <v>132</v>
      </c>
      <c r="K40" s="30"/>
      <c r="L40" s="26" t="s">
        <v>181</v>
      </c>
      <c r="M40" s="26"/>
      <c r="N40" s="26" t="s">
        <v>41</v>
      </c>
      <c r="O40" s="26" t="s">
        <v>107</v>
      </c>
      <c r="P40" s="137" t="s">
        <v>149</v>
      </c>
      <c r="Q40" s="36">
        <v>9.2499999999999999E-2</v>
      </c>
      <c r="R40" s="26">
        <v>0</v>
      </c>
      <c r="S40" s="26" t="s">
        <v>175</v>
      </c>
      <c r="T40" s="30">
        <v>54</v>
      </c>
      <c r="U40" s="30">
        <v>51</v>
      </c>
      <c r="V40" s="26">
        <v>95</v>
      </c>
      <c r="W40" s="26">
        <v>90</v>
      </c>
      <c r="X40" s="26"/>
      <c r="Y40" s="26">
        <v>338</v>
      </c>
      <c r="Z40" s="26">
        <v>214</v>
      </c>
      <c r="AA40" s="26">
        <v>200</v>
      </c>
    </row>
    <row r="41" spans="1:41" s="152" customFormat="1" ht="18" customHeight="1" x14ac:dyDescent="0.25">
      <c r="A41" s="153">
        <v>2274</v>
      </c>
      <c r="B41" s="146" t="s">
        <v>167</v>
      </c>
      <c r="C41" s="154" t="s">
        <v>81</v>
      </c>
      <c r="D41" s="154" t="s">
        <v>315</v>
      </c>
      <c r="E41" s="153">
        <v>55</v>
      </c>
      <c r="F41" s="146" t="s">
        <v>26</v>
      </c>
      <c r="G41" s="150">
        <v>7897851259878</v>
      </c>
      <c r="H41" s="150">
        <v>5</v>
      </c>
      <c r="I41" s="150" t="s">
        <v>179</v>
      </c>
      <c r="J41" s="150">
        <v>1014600870044</v>
      </c>
      <c r="K41" s="150">
        <v>521017110009103</v>
      </c>
      <c r="L41" s="146" t="s">
        <v>82</v>
      </c>
      <c r="M41" s="146" t="s">
        <v>83</v>
      </c>
      <c r="N41" s="146" t="s">
        <v>22</v>
      </c>
      <c r="O41" s="146" t="s">
        <v>23</v>
      </c>
      <c r="P41" s="146" t="s">
        <v>145</v>
      </c>
      <c r="Q41" s="151">
        <v>0.12</v>
      </c>
      <c r="R41" s="146">
        <v>0</v>
      </c>
      <c r="S41" s="146" t="s">
        <v>175</v>
      </c>
      <c r="T41" s="150">
        <v>89</v>
      </c>
      <c r="U41" s="150">
        <v>35</v>
      </c>
      <c r="V41" s="146">
        <v>52</v>
      </c>
      <c r="W41" s="146">
        <v>32.200000000000003</v>
      </c>
      <c r="X41" s="146">
        <v>8</v>
      </c>
      <c r="Y41" s="146">
        <v>416</v>
      </c>
      <c r="Z41" s="146">
        <v>106</v>
      </c>
      <c r="AA41" s="146">
        <v>260</v>
      </c>
    </row>
    <row r="42" spans="1:41" s="31" customFormat="1" ht="18" customHeight="1" x14ac:dyDescent="0.25">
      <c r="A42" s="34">
        <v>2024</v>
      </c>
      <c r="B42" s="26" t="s">
        <v>167</v>
      </c>
      <c r="C42" s="35" t="s">
        <v>81</v>
      </c>
      <c r="D42" s="35" t="s">
        <v>43</v>
      </c>
      <c r="E42" s="34">
        <v>55</v>
      </c>
      <c r="F42" s="26" t="s">
        <v>26</v>
      </c>
      <c r="G42" s="30">
        <v>7897851220243</v>
      </c>
      <c r="H42" s="30">
        <v>5</v>
      </c>
      <c r="I42" s="30" t="s">
        <v>179</v>
      </c>
      <c r="J42" s="30">
        <v>1014600870011</v>
      </c>
      <c r="K42" s="30">
        <v>521002801110318</v>
      </c>
      <c r="L42" s="26" t="s">
        <v>82</v>
      </c>
      <c r="M42" s="26" t="s">
        <v>83</v>
      </c>
      <c r="N42" s="26" t="s">
        <v>22</v>
      </c>
      <c r="O42" s="26" t="s">
        <v>23</v>
      </c>
      <c r="P42" s="26" t="s">
        <v>145</v>
      </c>
      <c r="Q42" s="36">
        <v>0.12</v>
      </c>
      <c r="R42" s="26">
        <v>0</v>
      </c>
      <c r="S42" s="26" t="s">
        <v>175</v>
      </c>
      <c r="T42" s="30">
        <v>89</v>
      </c>
      <c r="U42" s="30">
        <v>35</v>
      </c>
      <c r="V42" s="26">
        <v>52</v>
      </c>
      <c r="W42" s="26">
        <v>32.200000000000003</v>
      </c>
      <c r="X42" s="26">
        <v>8</v>
      </c>
      <c r="Y42" s="26">
        <v>416</v>
      </c>
      <c r="Z42" s="26">
        <v>106</v>
      </c>
      <c r="AA42" s="26">
        <v>260</v>
      </c>
    </row>
    <row r="43" spans="1:41" s="31" customFormat="1" ht="18" customHeight="1" x14ac:dyDescent="0.25">
      <c r="A43" s="34">
        <v>16</v>
      </c>
      <c r="B43" s="26" t="s">
        <v>167</v>
      </c>
      <c r="C43" s="35" t="s">
        <v>29</v>
      </c>
      <c r="D43" s="35" t="s">
        <v>30</v>
      </c>
      <c r="E43" s="34">
        <v>100</v>
      </c>
      <c r="F43" s="26" t="s">
        <v>21</v>
      </c>
      <c r="G43" s="30">
        <v>7897851250165</v>
      </c>
      <c r="H43" s="30">
        <v>5</v>
      </c>
      <c r="I43" s="30" t="s">
        <v>178</v>
      </c>
      <c r="J43" s="30">
        <v>1014600520013</v>
      </c>
      <c r="K43" s="30">
        <v>521001401119311</v>
      </c>
      <c r="L43" s="26" t="s">
        <v>31</v>
      </c>
      <c r="M43" s="26" t="s">
        <v>32</v>
      </c>
      <c r="N43" s="26" t="s">
        <v>22</v>
      </c>
      <c r="O43" s="26" t="s">
        <v>33</v>
      </c>
      <c r="P43" s="26" t="s">
        <v>146</v>
      </c>
      <c r="Q43" s="36">
        <v>0</v>
      </c>
      <c r="R43" s="26">
        <v>0</v>
      </c>
      <c r="S43" s="26" t="s">
        <v>175</v>
      </c>
      <c r="T43" s="30">
        <v>91</v>
      </c>
      <c r="U43" s="30">
        <v>20</v>
      </c>
      <c r="V43" s="26">
        <v>50</v>
      </c>
      <c r="W43" s="26">
        <v>14.1</v>
      </c>
      <c r="X43" s="26">
        <v>8</v>
      </c>
      <c r="Y43" s="26">
        <v>416</v>
      </c>
      <c r="Z43" s="26">
        <v>106</v>
      </c>
      <c r="AA43" s="26">
        <v>260</v>
      </c>
    </row>
    <row r="44" spans="1:41" s="31" customFormat="1" ht="18" customHeight="1" x14ac:dyDescent="0.25">
      <c r="A44" s="34">
        <v>56</v>
      </c>
      <c r="B44" s="26" t="s">
        <v>167</v>
      </c>
      <c r="C44" s="35" t="s">
        <v>29</v>
      </c>
      <c r="D44" s="35" t="s">
        <v>43</v>
      </c>
      <c r="E44" s="34">
        <v>100</v>
      </c>
      <c r="F44" s="26" t="s">
        <v>21</v>
      </c>
      <c r="G44" s="30">
        <v>7897851250561</v>
      </c>
      <c r="H44" s="30">
        <v>5</v>
      </c>
      <c r="I44" s="30" t="s">
        <v>178</v>
      </c>
      <c r="J44" s="30">
        <v>1014600520205</v>
      </c>
      <c r="K44" s="30">
        <v>521001402115318</v>
      </c>
      <c r="L44" s="26" t="s">
        <v>31</v>
      </c>
      <c r="M44" s="26" t="s">
        <v>32</v>
      </c>
      <c r="N44" s="26" t="s">
        <v>22</v>
      </c>
      <c r="O44" s="26" t="s">
        <v>33</v>
      </c>
      <c r="P44" s="26" t="s">
        <v>146</v>
      </c>
      <c r="Q44" s="36">
        <v>0</v>
      </c>
      <c r="R44" s="26">
        <v>0</v>
      </c>
      <c r="S44" s="26" t="s">
        <v>175</v>
      </c>
      <c r="T44" s="30">
        <v>91</v>
      </c>
      <c r="U44" s="30">
        <v>20</v>
      </c>
      <c r="V44" s="26">
        <v>50</v>
      </c>
      <c r="W44" s="26">
        <v>15.6</v>
      </c>
      <c r="X44" s="26">
        <v>8</v>
      </c>
      <c r="Y44" s="26">
        <v>416</v>
      </c>
      <c r="Z44" s="26">
        <v>106</v>
      </c>
      <c r="AA44" s="26">
        <v>260</v>
      </c>
    </row>
    <row r="45" spans="1:41" s="31" customFormat="1" ht="18" customHeight="1" x14ac:dyDescent="0.25">
      <c r="A45" s="34">
        <v>58</v>
      </c>
      <c r="B45" s="26" t="s">
        <v>167</v>
      </c>
      <c r="C45" s="35" t="s">
        <v>34</v>
      </c>
      <c r="D45" s="35" t="s">
        <v>43</v>
      </c>
      <c r="E45" s="34">
        <v>100</v>
      </c>
      <c r="F45" s="26" t="s">
        <v>21</v>
      </c>
      <c r="G45" s="30">
        <v>7897851250585</v>
      </c>
      <c r="H45" s="30">
        <v>5</v>
      </c>
      <c r="I45" s="30" t="s">
        <v>178</v>
      </c>
      <c r="J45" s="30">
        <v>1014600520264</v>
      </c>
      <c r="K45" s="30">
        <v>521001404118314</v>
      </c>
      <c r="L45" s="26" t="s">
        <v>31</v>
      </c>
      <c r="M45" s="26" t="s">
        <v>32</v>
      </c>
      <c r="N45" s="26" t="s">
        <v>22</v>
      </c>
      <c r="O45" s="26" t="s">
        <v>33</v>
      </c>
      <c r="P45" s="26" t="s">
        <v>146</v>
      </c>
      <c r="Q45" s="36">
        <v>0</v>
      </c>
      <c r="R45" s="26">
        <v>0</v>
      </c>
      <c r="S45" s="26" t="s">
        <v>175</v>
      </c>
      <c r="T45" s="30">
        <v>91</v>
      </c>
      <c r="U45" s="30">
        <v>20</v>
      </c>
      <c r="V45" s="26">
        <v>50</v>
      </c>
      <c r="W45" s="26">
        <v>16.5</v>
      </c>
      <c r="X45" s="26">
        <v>8</v>
      </c>
      <c r="Y45" s="26">
        <v>416</v>
      </c>
      <c r="Z45" s="26">
        <v>106</v>
      </c>
      <c r="AA45" s="26">
        <v>260</v>
      </c>
    </row>
    <row r="46" spans="1:41" s="152" customFormat="1" ht="18" customHeight="1" x14ac:dyDescent="0.25">
      <c r="A46" s="153">
        <v>2276</v>
      </c>
      <c r="B46" s="146" t="s">
        <v>167</v>
      </c>
      <c r="C46" s="154" t="s">
        <v>59</v>
      </c>
      <c r="D46" s="154" t="s">
        <v>318</v>
      </c>
      <c r="E46" s="153">
        <v>100</v>
      </c>
      <c r="F46" s="146" t="s">
        <v>21</v>
      </c>
      <c r="G46" s="150">
        <v>7897851259892</v>
      </c>
      <c r="H46" s="150">
        <v>5</v>
      </c>
      <c r="I46" s="150" t="s">
        <v>178</v>
      </c>
      <c r="J46" s="150">
        <v>1014600520159</v>
      </c>
      <c r="K46" s="150">
        <v>521018010009403</v>
      </c>
      <c r="L46" s="153" t="s">
        <v>31</v>
      </c>
      <c r="M46" s="153" t="s">
        <v>32</v>
      </c>
      <c r="N46" s="146" t="s">
        <v>22</v>
      </c>
      <c r="O46" s="146" t="s">
        <v>33</v>
      </c>
      <c r="P46" s="146" t="s">
        <v>146</v>
      </c>
      <c r="Q46" s="151">
        <v>0</v>
      </c>
      <c r="R46" s="146">
        <v>0</v>
      </c>
      <c r="S46" s="146" t="s">
        <v>175</v>
      </c>
      <c r="T46" s="150">
        <v>91</v>
      </c>
      <c r="U46" s="150">
        <v>20</v>
      </c>
      <c r="V46" s="153">
        <v>50</v>
      </c>
      <c r="W46" s="153">
        <v>16</v>
      </c>
      <c r="X46" s="146">
        <v>8</v>
      </c>
      <c r="Y46" s="153">
        <v>416</v>
      </c>
      <c r="Z46" s="146">
        <v>106</v>
      </c>
      <c r="AA46" s="146">
        <v>260</v>
      </c>
      <c r="AN46" s="152">
        <v>106</v>
      </c>
      <c r="AO46" s="152">
        <v>260</v>
      </c>
    </row>
    <row r="47" spans="1:41" s="31" customFormat="1" ht="18" customHeight="1" x14ac:dyDescent="0.25">
      <c r="A47" s="34">
        <v>60</v>
      </c>
      <c r="B47" s="26" t="s">
        <v>167</v>
      </c>
      <c r="C47" s="35" t="s">
        <v>59</v>
      </c>
      <c r="D47" s="35" t="s">
        <v>60</v>
      </c>
      <c r="E47" s="34">
        <v>100</v>
      </c>
      <c r="F47" s="26" t="s">
        <v>21</v>
      </c>
      <c r="G47" s="30">
        <v>7897851200603</v>
      </c>
      <c r="H47" s="30">
        <v>5</v>
      </c>
      <c r="I47" s="30" t="s">
        <v>178</v>
      </c>
      <c r="J47" s="30">
        <v>1014600520167</v>
      </c>
      <c r="K47" s="30">
        <v>521001409111318</v>
      </c>
      <c r="L47" s="34" t="s">
        <v>31</v>
      </c>
      <c r="M47" s="34" t="s">
        <v>32</v>
      </c>
      <c r="N47" s="26" t="s">
        <v>22</v>
      </c>
      <c r="O47" s="26" t="s">
        <v>33</v>
      </c>
      <c r="P47" s="26" t="s">
        <v>146</v>
      </c>
      <c r="Q47" s="36">
        <v>0</v>
      </c>
      <c r="R47" s="26">
        <v>0</v>
      </c>
      <c r="S47" s="26" t="s">
        <v>175</v>
      </c>
      <c r="T47" s="30">
        <v>91</v>
      </c>
      <c r="U47" s="30">
        <v>20</v>
      </c>
      <c r="V47" s="34">
        <v>50</v>
      </c>
      <c r="W47" s="34">
        <v>16</v>
      </c>
      <c r="X47" s="26">
        <v>8</v>
      </c>
      <c r="Y47" s="34">
        <v>416</v>
      </c>
      <c r="Z47" s="26">
        <v>106</v>
      </c>
      <c r="AA47" s="26">
        <v>260</v>
      </c>
      <c r="AN47" s="31">
        <v>106</v>
      </c>
      <c r="AO47" s="31">
        <v>260</v>
      </c>
    </row>
    <row r="48" spans="1:41" s="31" customFormat="1" ht="18" customHeight="1" x14ac:dyDescent="0.25">
      <c r="A48" s="34">
        <v>38</v>
      </c>
      <c r="B48" s="26" t="s">
        <v>167</v>
      </c>
      <c r="C48" s="35" t="s">
        <v>42</v>
      </c>
      <c r="D48" s="35" t="s">
        <v>43</v>
      </c>
      <c r="E48" s="34">
        <v>100</v>
      </c>
      <c r="F48" s="26" t="s">
        <v>21</v>
      </c>
      <c r="G48" s="30">
        <v>7897851250387</v>
      </c>
      <c r="H48" s="30">
        <v>5</v>
      </c>
      <c r="I48" s="30" t="s">
        <v>178</v>
      </c>
      <c r="J48" s="30">
        <v>1014600520094</v>
      </c>
      <c r="K48" s="30">
        <v>521001408113317</v>
      </c>
      <c r="L48" s="26" t="s">
        <v>31</v>
      </c>
      <c r="M48" s="26" t="s">
        <v>32</v>
      </c>
      <c r="N48" s="26" t="s">
        <v>22</v>
      </c>
      <c r="O48" s="26" t="s">
        <v>33</v>
      </c>
      <c r="P48" s="26" t="s">
        <v>146</v>
      </c>
      <c r="Q48" s="36">
        <v>0</v>
      </c>
      <c r="R48" s="26">
        <v>0</v>
      </c>
      <c r="S48" s="26" t="s">
        <v>175</v>
      </c>
      <c r="T48" s="30">
        <v>91</v>
      </c>
      <c r="U48" s="30">
        <v>20</v>
      </c>
      <c r="V48" s="26">
        <v>50</v>
      </c>
      <c r="W48" s="26">
        <v>11.7</v>
      </c>
      <c r="X48" s="26">
        <v>8</v>
      </c>
      <c r="Y48" s="26">
        <v>416</v>
      </c>
      <c r="Z48" s="26">
        <v>106</v>
      </c>
      <c r="AA48" s="26">
        <v>260</v>
      </c>
    </row>
    <row r="49" spans="1:28" s="31" customFormat="1" ht="18" customHeight="1" x14ac:dyDescent="0.25">
      <c r="A49" s="34">
        <v>2031</v>
      </c>
      <c r="B49" s="26" t="s">
        <v>166</v>
      </c>
      <c r="C49" s="35" t="s">
        <v>91</v>
      </c>
      <c r="D49" s="35" t="s">
        <v>92</v>
      </c>
      <c r="E49" s="34">
        <v>55</v>
      </c>
      <c r="F49" s="26" t="s">
        <v>21</v>
      </c>
      <c r="G49" s="30">
        <v>7897851220311</v>
      </c>
      <c r="H49" s="30">
        <v>0</v>
      </c>
      <c r="I49" s="30" t="s">
        <v>177</v>
      </c>
      <c r="J49" s="30">
        <v>1014600840021</v>
      </c>
      <c r="K49" s="30">
        <v>521002601111418</v>
      </c>
      <c r="L49" s="26" t="s">
        <v>93</v>
      </c>
      <c r="M49" s="26" t="s">
        <v>94</v>
      </c>
      <c r="N49" s="26" t="s">
        <v>22</v>
      </c>
      <c r="O49" s="26" t="s">
        <v>23</v>
      </c>
      <c r="P49" s="26" t="s">
        <v>140</v>
      </c>
      <c r="Q49" s="36">
        <v>0</v>
      </c>
      <c r="R49" s="26">
        <v>0</v>
      </c>
      <c r="S49" s="26" t="s">
        <v>175</v>
      </c>
      <c r="T49" s="30">
        <v>91</v>
      </c>
      <c r="U49" s="30">
        <v>20</v>
      </c>
      <c r="V49" s="26">
        <v>50</v>
      </c>
      <c r="W49" s="26">
        <v>17.3</v>
      </c>
      <c r="X49" s="26">
        <v>8</v>
      </c>
      <c r="Y49" s="26">
        <v>416</v>
      </c>
      <c r="Z49" s="26">
        <v>106</v>
      </c>
      <c r="AA49" s="26">
        <v>260</v>
      </c>
    </row>
    <row r="50" spans="1:28" s="31" customFormat="1" ht="18" customHeight="1" x14ac:dyDescent="0.25">
      <c r="A50" s="34">
        <v>2035</v>
      </c>
      <c r="B50" s="34" t="s">
        <v>166</v>
      </c>
      <c r="C50" s="35" t="s">
        <v>98</v>
      </c>
      <c r="D50" s="35" t="s">
        <v>62</v>
      </c>
      <c r="E50" s="34">
        <v>100</v>
      </c>
      <c r="F50" s="26" t="s">
        <v>21</v>
      </c>
      <c r="G50" s="30">
        <v>7897851220359</v>
      </c>
      <c r="H50" s="30">
        <v>0</v>
      </c>
      <c r="I50" s="30" t="s">
        <v>177</v>
      </c>
      <c r="J50" s="30">
        <v>1014600740078</v>
      </c>
      <c r="K50" s="30">
        <v>521002701116411</v>
      </c>
      <c r="L50" s="26" t="s">
        <v>108</v>
      </c>
      <c r="M50" s="26" t="s">
        <v>99</v>
      </c>
      <c r="N50" s="26" t="s">
        <v>22</v>
      </c>
      <c r="O50" s="26" t="s">
        <v>23</v>
      </c>
      <c r="P50" s="26" t="s">
        <v>147</v>
      </c>
      <c r="Q50" s="36">
        <v>0</v>
      </c>
      <c r="R50" s="26">
        <v>0</v>
      </c>
      <c r="S50" s="26" t="s">
        <v>175</v>
      </c>
      <c r="T50" s="30">
        <v>91</v>
      </c>
      <c r="U50" s="30">
        <v>20</v>
      </c>
      <c r="V50" s="26">
        <v>50</v>
      </c>
      <c r="W50" s="26">
        <v>20</v>
      </c>
      <c r="X50" s="26">
        <v>8</v>
      </c>
      <c r="Y50" s="26">
        <v>416</v>
      </c>
      <c r="Z50" s="26">
        <v>106</v>
      </c>
      <c r="AA50" s="26">
        <v>260</v>
      </c>
    </row>
    <row r="51" spans="1:28" s="31" customFormat="1" ht="18" customHeight="1" x14ac:dyDescent="0.25">
      <c r="A51" s="34">
        <v>2149</v>
      </c>
      <c r="B51" s="34" t="s">
        <v>166</v>
      </c>
      <c r="C51" s="35" t="s">
        <v>111</v>
      </c>
      <c r="D51" s="35" t="s">
        <v>30</v>
      </c>
      <c r="E51" s="34">
        <v>100</v>
      </c>
      <c r="F51" s="26" t="s">
        <v>26</v>
      </c>
      <c r="G51" s="30">
        <v>7897851221493</v>
      </c>
      <c r="H51" s="30">
        <v>0</v>
      </c>
      <c r="I51" s="30" t="s">
        <v>179</v>
      </c>
      <c r="J51" s="30">
        <v>1014600340058</v>
      </c>
      <c r="K51" s="30">
        <v>521001501113410</v>
      </c>
      <c r="L51" s="26" t="s">
        <v>35</v>
      </c>
      <c r="M51" s="26" t="s">
        <v>36</v>
      </c>
      <c r="N51" s="26" t="s">
        <v>22</v>
      </c>
      <c r="O51" s="26" t="s">
        <v>23</v>
      </c>
      <c r="P51" s="26" t="s">
        <v>148</v>
      </c>
      <c r="Q51" s="36">
        <v>0.12</v>
      </c>
      <c r="R51" s="26">
        <v>0</v>
      </c>
      <c r="S51" s="26" t="s">
        <v>175</v>
      </c>
      <c r="T51" s="30">
        <v>91</v>
      </c>
      <c r="U51" s="30">
        <v>20</v>
      </c>
      <c r="V51" s="26">
        <v>50</v>
      </c>
      <c r="W51" s="26">
        <v>14.8</v>
      </c>
      <c r="X51" s="26">
        <v>8</v>
      </c>
      <c r="Y51" s="26">
        <v>416</v>
      </c>
      <c r="Z51" s="26">
        <v>106</v>
      </c>
      <c r="AA51" s="26">
        <v>260</v>
      </c>
    </row>
    <row r="52" spans="1:28" s="31" customFormat="1" ht="18" customHeight="1" x14ac:dyDescent="0.25">
      <c r="A52" s="34">
        <v>2255</v>
      </c>
      <c r="B52" s="34" t="s">
        <v>167</v>
      </c>
      <c r="C52" s="35" t="s">
        <v>128</v>
      </c>
      <c r="D52" s="35" t="s">
        <v>130</v>
      </c>
      <c r="E52" s="34">
        <v>50</v>
      </c>
      <c r="F52" s="26" t="s">
        <v>114</v>
      </c>
      <c r="G52" s="30">
        <v>7897851259649</v>
      </c>
      <c r="H52" s="30">
        <v>0</v>
      </c>
      <c r="I52" s="30">
        <v>0</v>
      </c>
      <c r="J52" s="30" t="s">
        <v>132</v>
      </c>
      <c r="K52" s="30"/>
      <c r="L52" s="26" t="s">
        <v>131</v>
      </c>
      <c r="M52" s="26"/>
      <c r="N52" s="26" t="s">
        <v>41</v>
      </c>
      <c r="O52" s="26" t="s">
        <v>107</v>
      </c>
      <c r="P52" s="26" t="s">
        <v>144</v>
      </c>
      <c r="Q52" s="36">
        <v>9.2499999999999999E-2</v>
      </c>
      <c r="R52" s="26">
        <v>0</v>
      </c>
      <c r="S52" s="26" t="s">
        <v>175</v>
      </c>
      <c r="T52" s="30">
        <v>92</v>
      </c>
      <c r="U52" s="30">
        <v>34</v>
      </c>
      <c r="V52" s="26">
        <v>149</v>
      </c>
      <c r="W52" s="26">
        <v>96.44</v>
      </c>
      <c r="X52" s="26"/>
      <c r="Y52" s="26">
        <v>470</v>
      </c>
      <c r="Z52" s="26">
        <v>365</v>
      </c>
      <c r="AA52" s="26">
        <v>154</v>
      </c>
    </row>
    <row r="53" spans="1:28" s="31" customFormat="1" ht="18" customHeight="1" x14ac:dyDescent="0.25">
      <c r="A53" s="34">
        <v>2287</v>
      </c>
      <c r="B53" s="34" t="s">
        <v>188</v>
      </c>
      <c r="C53" s="35" t="s">
        <v>190</v>
      </c>
      <c r="D53" s="35" t="s">
        <v>191</v>
      </c>
      <c r="E53" s="34">
        <v>25</v>
      </c>
      <c r="F53" s="26" t="s">
        <v>114</v>
      </c>
      <c r="G53" s="30">
        <v>7897851260010</v>
      </c>
      <c r="H53" s="30">
        <v>0</v>
      </c>
      <c r="I53" s="30">
        <v>0</v>
      </c>
      <c r="J53" s="30" t="s">
        <v>132</v>
      </c>
      <c r="K53" s="30"/>
      <c r="L53" s="26" t="s">
        <v>304</v>
      </c>
      <c r="M53" s="26"/>
      <c r="N53" s="26" t="s">
        <v>41</v>
      </c>
      <c r="O53" s="26" t="s">
        <v>107</v>
      </c>
      <c r="P53" s="26" t="s">
        <v>144</v>
      </c>
      <c r="Q53" s="36">
        <v>9.2499999999999999E-2</v>
      </c>
      <c r="R53" s="26">
        <v>0</v>
      </c>
      <c r="S53" s="26" t="s">
        <v>175</v>
      </c>
      <c r="T53" s="30">
        <v>38.5</v>
      </c>
      <c r="U53" s="30">
        <v>29.5</v>
      </c>
      <c r="V53" s="26">
        <v>8</v>
      </c>
      <c r="W53" s="26">
        <v>194</v>
      </c>
      <c r="X53" s="26">
        <v>10</v>
      </c>
      <c r="Y53" s="26"/>
      <c r="Z53" s="26"/>
      <c r="AA53" s="26"/>
    </row>
    <row r="54" spans="1:28" s="31" customFormat="1" ht="18" customHeight="1" x14ac:dyDescent="0.25">
      <c r="A54" s="34">
        <v>2027</v>
      </c>
      <c r="B54" s="34" t="s">
        <v>166</v>
      </c>
      <c r="C54" s="35" t="s">
        <v>84</v>
      </c>
      <c r="D54" s="35" t="s">
        <v>85</v>
      </c>
      <c r="E54" s="34">
        <v>55</v>
      </c>
      <c r="F54" s="26" t="s">
        <v>26</v>
      </c>
      <c r="G54" s="30">
        <v>7897851220274</v>
      </c>
      <c r="H54" s="30">
        <v>0</v>
      </c>
      <c r="I54" s="30" t="s">
        <v>179</v>
      </c>
      <c r="J54" s="30">
        <v>1014600350131</v>
      </c>
      <c r="K54" s="30">
        <v>521001704219426</v>
      </c>
      <c r="L54" s="26" t="s">
        <v>86</v>
      </c>
      <c r="M54" s="26" t="s">
        <v>40</v>
      </c>
      <c r="N54" s="26" t="s">
        <v>41</v>
      </c>
      <c r="O54" s="26" t="s">
        <v>23</v>
      </c>
      <c r="P54" s="26" t="s">
        <v>141</v>
      </c>
      <c r="Q54" s="36">
        <v>0.12</v>
      </c>
      <c r="R54" s="26">
        <v>0</v>
      </c>
      <c r="S54" s="26" t="s">
        <v>175</v>
      </c>
      <c r="T54" s="30">
        <v>89</v>
      </c>
      <c r="U54" s="30">
        <v>35</v>
      </c>
      <c r="V54" s="26">
        <v>52</v>
      </c>
      <c r="W54" s="26">
        <v>28.1</v>
      </c>
      <c r="X54" s="26">
        <v>8</v>
      </c>
      <c r="Y54" s="26">
        <v>416</v>
      </c>
      <c r="Z54" s="26">
        <v>106</v>
      </c>
      <c r="AA54" s="26">
        <v>260</v>
      </c>
    </row>
    <row r="55" spans="1:28" s="31" customFormat="1" ht="18" customHeight="1" x14ac:dyDescent="0.25">
      <c r="A55" s="34">
        <v>34</v>
      </c>
      <c r="B55" s="34" t="s">
        <v>166</v>
      </c>
      <c r="C55" s="35" t="s">
        <v>37</v>
      </c>
      <c r="D55" s="35" t="s">
        <v>38</v>
      </c>
      <c r="E55" s="34">
        <v>55</v>
      </c>
      <c r="F55" s="26" t="s">
        <v>26</v>
      </c>
      <c r="G55" s="30">
        <v>7897851250349</v>
      </c>
      <c r="H55" s="30">
        <v>0</v>
      </c>
      <c r="I55" s="30" t="s">
        <v>179</v>
      </c>
      <c r="J55" s="30">
        <v>1014600350015</v>
      </c>
      <c r="K55" s="30">
        <v>521001801214492</v>
      </c>
      <c r="L55" s="26" t="s">
        <v>39</v>
      </c>
      <c r="M55" s="26" t="s">
        <v>40</v>
      </c>
      <c r="N55" s="26" t="s">
        <v>41</v>
      </c>
      <c r="O55" s="26" t="s">
        <v>23</v>
      </c>
      <c r="P55" s="26" t="s">
        <v>141</v>
      </c>
      <c r="Q55" s="36">
        <v>0.12</v>
      </c>
      <c r="R55" s="26">
        <v>0</v>
      </c>
      <c r="S55" s="26" t="s">
        <v>175</v>
      </c>
      <c r="T55" s="30">
        <v>89</v>
      </c>
      <c r="U55" s="30">
        <v>35</v>
      </c>
      <c r="V55" s="26">
        <v>52</v>
      </c>
      <c r="W55" s="26">
        <v>25.6</v>
      </c>
      <c r="X55" s="26">
        <v>8</v>
      </c>
      <c r="Y55" s="26">
        <v>416</v>
      </c>
      <c r="Z55" s="26">
        <v>106</v>
      </c>
      <c r="AA55" s="26">
        <v>260</v>
      </c>
    </row>
    <row r="56" spans="1:28" s="31" customFormat="1" ht="18" customHeight="1" x14ac:dyDescent="0.25">
      <c r="A56" s="34">
        <v>2161</v>
      </c>
      <c r="B56" s="34" t="s">
        <v>167</v>
      </c>
      <c r="C56" s="35" t="s">
        <v>116</v>
      </c>
      <c r="D56" s="35" t="s">
        <v>117</v>
      </c>
      <c r="E56" s="34">
        <v>48</v>
      </c>
      <c r="F56" s="26" t="s">
        <v>114</v>
      </c>
      <c r="G56" s="30">
        <v>7897851221615</v>
      </c>
      <c r="H56" s="30">
        <v>0</v>
      </c>
      <c r="I56" s="30">
        <v>0</v>
      </c>
      <c r="J56" s="30" t="s">
        <v>132</v>
      </c>
      <c r="K56" s="30"/>
      <c r="L56" s="26" t="s">
        <v>118</v>
      </c>
      <c r="M56" s="26"/>
      <c r="N56" s="26" t="s">
        <v>41</v>
      </c>
      <c r="O56" s="26" t="s">
        <v>107</v>
      </c>
      <c r="P56" s="26" t="s">
        <v>144</v>
      </c>
      <c r="Q56" s="36">
        <v>9.2499999999999999E-2</v>
      </c>
      <c r="R56" s="26">
        <v>0</v>
      </c>
      <c r="S56" s="26" t="s">
        <v>175</v>
      </c>
      <c r="T56" s="30">
        <v>52</v>
      </c>
      <c r="U56" s="30">
        <v>95</v>
      </c>
      <c r="V56" s="26">
        <v>52</v>
      </c>
      <c r="W56" s="26">
        <v>54.1</v>
      </c>
      <c r="X56" s="26"/>
      <c r="Y56" s="26">
        <v>335</v>
      </c>
      <c r="Z56" s="26">
        <v>206</v>
      </c>
      <c r="AA56" s="26">
        <v>230</v>
      </c>
    </row>
    <row r="57" spans="1:28" s="31" customFormat="1" ht="18" customHeight="1" x14ac:dyDescent="0.25">
      <c r="A57" s="34">
        <v>39</v>
      </c>
      <c r="B57" s="34" t="s">
        <v>167</v>
      </c>
      <c r="C57" s="35" t="s">
        <v>44</v>
      </c>
      <c r="D57" s="35" t="s">
        <v>45</v>
      </c>
      <c r="E57" s="34">
        <v>55</v>
      </c>
      <c r="F57" s="26" t="s">
        <v>21</v>
      </c>
      <c r="G57" s="30">
        <v>7897851250394</v>
      </c>
      <c r="H57" s="30">
        <v>5</v>
      </c>
      <c r="I57" s="30" t="s">
        <v>177</v>
      </c>
      <c r="J57" s="30">
        <v>1014600610026</v>
      </c>
      <c r="K57" s="30">
        <v>521001901111415</v>
      </c>
      <c r="L57" s="26" t="s">
        <v>46</v>
      </c>
      <c r="M57" s="26" t="s">
        <v>47</v>
      </c>
      <c r="N57" s="26" t="s">
        <v>22</v>
      </c>
      <c r="O57" s="26" t="s">
        <v>23</v>
      </c>
      <c r="P57" s="26" t="s">
        <v>146</v>
      </c>
      <c r="Q57" s="36">
        <v>0</v>
      </c>
      <c r="R57" s="26">
        <v>0</v>
      </c>
      <c r="S57" s="26" t="s">
        <v>174</v>
      </c>
      <c r="T57" s="30">
        <v>91</v>
      </c>
      <c r="U57" s="30">
        <v>20</v>
      </c>
      <c r="V57" s="26">
        <v>50</v>
      </c>
      <c r="W57" s="26">
        <v>14.6</v>
      </c>
      <c r="X57" s="26">
        <v>8</v>
      </c>
      <c r="Y57" s="26">
        <v>416</v>
      </c>
      <c r="Z57" s="26">
        <v>106</v>
      </c>
      <c r="AA57" s="26">
        <v>260</v>
      </c>
    </row>
    <row r="58" spans="1:28" s="31" customFormat="1" ht="18" customHeight="1" x14ac:dyDescent="0.25">
      <c r="A58" s="34">
        <v>53</v>
      </c>
      <c r="B58" s="34" t="s">
        <v>167</v>
      </c>
      <c r="C58" s="35" t="s">
        <v>57</v>
      </c>
      <c r="D58" s="35" t="s">
        <v>43</v>
      </c>
      <c r="E58" s="34">
        <v>55</v>
      </c>
      <c r="F58" s="26" t="s">
        <v>21</v>
      </c>
      <c r="G58" s="30">
        <v>7897851250530</v>
      </c>
      <c r="H58" s="30">
        <v>5</v>
      </c>
      <c r="I58" s="30" t="s">
        <v>177</v>
      </c>
      <c r="J58" s="30">
        <v>1014600610050</v>
      </c>
      <c r="K58" s="30">
        <v>521001902118413</v>
      </c>
      <c r="L58" s="26" t="s">
        <v>46</v>
      </c>
      <c r="M58" s="26" t="s">
        <v>47</v>
      </c>
      <c r="N58" s="26" t="s">
        <v>22</v>
      </c>
      <c r="O58" s="26" t="s">
        <v>23</v>
      </c>
      <c r="P58" s="26" t="s">
        <v>146</v>
      </c>
      <c r="Q58" s="36">
        <v>0</v>
      </c>
      <c r="R58" s="26">
        <v>0</v>
      </c>
      <c r="S58" s="26" t="s">
        <v>174</v>
      </c>
      <c r="T58" s="30">
        <v>91</v>
      </c>
      <c r="U58" s="30">
        <v>20</v>
      </c>
      <c r="V58" s="26">
        <v>50</v>
      </c>
      <c r="W58" s="26">
        <v>19.5</v>
      </c>
      <c r="X58" s="26">
        <v>8</v>
      </c>
      <c r="Y58" s="26">
        <v>416</v>
      </c>
      <c r="Z58" s="26">
        <v>106</v>
      </c>
      <c r="AA58" s="26">
        <v>260</v>
      </c>
    </row>
    <row r="59" spans="1:28" s="152" customFormat="1" ht="18" customHeight="1" x14ac:dyDescent="0.25">
      <c r="A59" s="153">
        <v>2278</v>
      </c>
      <c r="B59" s="153" t="s">
        <v>167</v>
      </c>
      <c r="C59" s="154" t="s">
        <v>61</v>
      </c>
      <c r="D59" s="154" t="s">
        <v>316</v>
      </c>
      <c r="E59" s="153">
        <v>55</v>
      </c>
      <c r="F59" s="146" t="s">
        <v>21</v>
      </c>
      <c r="G59" s="150">
        <v>7897851259915</v>
      </c>
      <c r="H59" s="150">
        <v>5</v>
      </c>
      <c r="I59" s="150" t="s">
        <v>177</v>
      </c>
      <c r="J59" s="150">
        <v>1014600610085</v>
      </c>
      <c r="K59" s="150">
        <v>521018010009703</v>
      </c>
      <c r="L59" s="146" t="s">
        <v>46</v>
      </c>
      <c r="M59" s="146" t="s">
        <v>47</v>
      </c>
      <c r="N59" s="146" t="s">
        <v>22</v>
      </c>
      <c r="O59" s="146" t="s">
        <v>23</v>
      </c>
      <c r="P59" s="146" t="s">
        <v>146</v>
      </c>
      <c r="Q59" s="151">
        <v>0</v>
      </c>
      <c r="R59" s="146">
        <v>0</v>
      </c>
      <c r="S59" s="146" t="s">
        <v>174</v>
      </c>
      <c r="T59" s="150">
        <v>91</v>
      </c>
      <c r="U59" s="150">
        <v>20</v>
      </c>
      <c r="V59" s="146">
        <v>50</v>
      </c>
      <c r="W59" s="146">
        <v>19.5</v>
      </c>
      <c r="X59" s="146">
        <v>8</v>
      </c>
      <c r="Y59" s="146">
        <v>416</v>
      </c>
      <c r="Z59" s="146">
        <v>106</v>
      </c>
      <c r="AA59" s="146">
        <v>260</v>
      </c>
    </row>
    <row r="60" spans="1:28" s="31" customFormat="1" ht="18" customHeight="1" x14ac:dyDescent="0.25">
      <c r="A60" s="34">
        <v>62</v>
      </c>
      <c r="B60" s="34" t="s">
        <v>167</v>
      </c>
      <c r="C60" s="35" t="s">
        <v>61</v>
      </c>
      <c r="D60" s="35" t="s">
        <v>43</v>
      </c>
      <c r="E60" s="34">
        <v>55</v>
      </c>
      <c r="F60" s="26" t="s">
        <v>21</v>
      </c>
      <c r="G60" s="30">
        <v>7897851250622</v>
      </c>
      <c r="H60" s="30">
        <v>5</v>
      </c>
      <c r="I60" s="30" t="s">
        <v>177</v>
      </c>
      <c r="J60" s="30">
        <v>1014600610093</v>
      </c>
      <c r="K60" s="30">
        <v>521001903114411</v>
      </c>
      <c r="L60" s="26" t="s">
        <v>46</v>
      </c>
      <c r="M60" s="26" t="s">
        <v>47</v>
      </c>
      <c r="N60" s="26" t="s">
        <v>22</v>
      </c>
      <c r="O60" s="26" t="s">
        <v>23</v>
      </c>
      <c r="P60" s="26" t="s">
        <v>146</v>
      </c>
      <c r="Q60" s="36">
        <v>0</v>
      </c>
      <c r="R60" s="26">
        <v>0</v>
      </c>
      <c r="S60" s="26" t="s">
        <v>174</v>
      </c>
      <c r="T60" s="30">
        <v>91</v>
      </c>
      <c r="U60" s="30">
        <v>20</v>
      </c>
      <c r="V60" s="26">
        <v>50</v>
      </c>
      <c r="W60" s="26">
        <v>19.5</v>
      </c>
      <c r="X60" s="26">
        <v>8</v>
      </c>
      <c r="Y60" s="26">
        <v>416</v>
      </c>
      <c r="Z60" s="26">
        <v>106</v>
      </c>
      <c r="AA60" s="26">
        <v>260</v>
      </c>
    </row>
    <row r="61" spans="1:28" s="31" customFormat="1" ht="18" customHeight="1" x14ac:dyDescent="0.25">
      <c r="A61" s="34">
        <v>2032</v>
      </c>
      <c r="B61" s="34" t="s">
        <v>166</v>
      </c>
      <c r="C61" s="35" t="s">
        <v>71</v>
      </c>
      <c r="D61" s="35" t="s">
        <v>62</v>
      </c>
      <c r="E61" s="34">
        <v>55</v>
      </c>
      <c r="F61" s="26" t="s">
        <v>21</v>
      </c>
      <c r="G61" s="30">
        <v>7897851220328</v>
      </c>
      <c r="H61" s="30">
        <v>5</v>
      </c>
      <c r="I61" s="30" t="s">
        <v>177</v>
      </c>
      <c r="J61" s="30">
        <v>1014600610077</v>
      </c>
      <c r="K61" s="30">
        <v>521001906113416</v>
      </c>
      <c r="L61" s="26" t="s">
        <v>46</v>
      </c>
      <c r="M61" s="26" t="s">
        <v>95</v>
      </c>
      <c r="N61" s="26" t="s">
        <v>22</v>
      </c>
      <c r="O61" s="26" t="s">
        <v>23</v>
      </c>
      <c r="P61" s="26" t="s">
        <v>146</v>
      </c>
      <c r="Q61" s="36">
        <v>0</v>
      </c>
      <c r="R61" s="26">
        <v>0</v>
      </c>
      <c r="S61" s="26" t="s">
        <v>174</v>
      </c>
      <c r="T61" s="30">
        <v>91</v>
      </c>
      <c r="U61" s="30">
        <v>20</v>
      </c>
      <c r="V61" s="26">
        <v>50</v>
      </c>
      <c r="W61" s="26">
        <v>19.3</v>
      </c>
      <c r="X61" s="26">
        <v>8</v>
      </c>
      <c r="Y61" s="26">
        <v>416</v>
      </c>
      <c r="Z61" s="26">
        <v>106</v>
      </c>
      <c r="AA61" s="26">
        <v>260</v>
      </c>
    </row>
    <row r="62" spans="1:28" s="31" customFormat="1" ht="18" customHeight="1" x14ac:dyDescent="0.25">
      <c r="A62" s="34">
        <v>2160</v>
      </c>
      <c r="B62" s="34" t="s">
        <v>167</v>
      </c>
      <c r="C62" s="35" t="s">
        <v>129</v>
      </c>
      <c r="D62" s="35" t="s">
        <v>133</v>
      </c>
      <c r="E62" s="34">
        <v>60</v>
      </c>
      <c r="F62" s="26" t="s">
        <v>114</v>
      </c>
      <c r="G62" s="30">
        <v>7897851221608</v>
      </c>
      <c r="H62" s="30">
        <v>1</v>
      </c>
      <c r="I62" s="30">
        <v>0</v>
      </c>
      <c r="J62" s="30" t="s">
        <v>132</v>
      </c>
      <c r="K62" s="30"/>
      <c r="L62" s="26" t="s">
        <v>189</v>
      </c>
      <c r="M62" s="26"/>
      <c r="N62" s="26" t="s">
        <v>41</v>
      </c>
      <c r="O62" s="26" t="s">
        <v>107</v>
      </c>
      <c r="P62" s="26" t="s">
        <v>149</v>
      </c>
      <c r="Q62" s="36">
        <v>9.2499999999999999E-2</v>
      </c>
      <c r="R62" s="26">
        <v>0</v>
      </c>
      <c r="S62" s="26" t="s">
        <v>175</v>
      </c>
      <c r="T62" s="30">
        <v>130</v>
      </c>
      <c r="U62" s="30">
        <v>95</v>
      </c>
      <c r="V62" s="26">
        <v>33</v>
      </c>
      <c r="W62" s="26">
        <v>57.11</v>
      </c>
      <c r="X62" s="26"/>
      <c r="Y62" s="26">
        <v>480</v>
      </c>
      <c r="Z62" s="26">
        <v>210</v>
      </c>
      <c r="AA62" s="26">
        <v>280</v>
      </c>
      <c r="AB62" s="44"/>
    </row>
    <row r="63" spans="1:28" s="31" customFormat="1" ht="18" customHeight="1" x14ac:dyDescent="0.25">
      <c r="A63" s="34">
        <v>2266</v>
      </c>
      <c r="B63" s="34" t="s">
        <v>188</v>
      </c>
      <c r="C63" s="35" t="s">
        <v>187</v>
      </c>
      <c r="D63" s="35" t="s">
        <v>85</v>
      </c>
      <c r="E63" s="34">
        <v>180</v>
      </c>
      <c r="F63" s="26" t="s">
        <v>114</v>
      </c>
      <c r="G63" s="30">
        <v>7897851259793</v>
      </c>
      <c r="H63" s="30">
        <v>1</v>
      </c>
      <c r="I63" s="30">
        <v>0</v>
      </c>
      <c r="J63" s="30" t="s">
        <v>132</v>
      </c>
      <c r="K63" s="30"/>
      <c r="L63" s="26" t="s">
        <v>189</v>
      </c>
      <c r="M63" s="26"/>
      <c r="N63" s="26" t="s">
        <v>41</v>
      </c>
      <c r="O63" s="26" t="s">
        <v>107</v>
      </c>
      <c r="P63" s="26" t="s">
        <v>149</v>
      </c>
      <c r="Q63" s="36">
        <v>9.2499999999999999E-2</v>
      </c>
      <c r="R63" s="26">
        <v>0</v>
      </c>
      <c r="S63" s="26" t="s">
        <v>175</v>
      </c>
      <c r="T63" s="30"/>
      <c r="U63" s="30"/>
      <c r="V63" s="26"/>
      <c r="W63" s="26"/>
      <c r="X63" s="26"/>
      <c r="Y63" s="26"/>
      <c r="Z63" s="26"/>
      <c r="AA63" s="26"/>
      <c r="AB63" s="44"/>
    </row>
    <row r="64" spans="1:28" s="155" customFormat="1" ht="18" customHeight="1" x14ac:dyDescent="0.25">
      <c r="A64" s="153">
        <v>2280</v>
      </c>
      <c r="B64" s="153" t="s">
        <v>167</v>
      </c>
      <c r="C64" s="154" t="s">
        <v>90</v>
      </c>
      <c r="D64" s="154" t="s">
        <v>317</v>
      </c>
      <c r="E64" s="153">
        <v>55</v>
      </c>
      <c r="F64" s="146" t="s">
        <v>21</v>
      </c>
      <c r="G64" s="150">
        <v>7897851259939</v>
      </c>
      <c r="H64" s="150">
        <v>5</v>
      </c>
      <c r="I64" s="150" t="s">
        <v>177</v>
      </c>
      <c r="J64" s="150">
        <v>1014600640154</v>
      </c>
      <c r="K64" s="150">
        <v>521017120009203</v>
      </c>
      <c r="L64" s="146" t="s">
        <v>88</v>
      </c>
      <c r="M64" s="146" t="s">
        <v>89</v>
      </c>
      <c r="N64" s="146" t="s">
        <v>22</v>
      </c>
      <c r="O64" s="146" t="s">
        <v>23</v>
      </c>
      <c r="P64" s="146" t="s">
        <v>138</v>
      </c>
      <c r="Q64" s="151">
        <v>0</v>
      </c>
      <c r="R64" s="146">
        <v>0</v>
      </c>
      <c r="S64" s="146" t="s">
        <v>175</v>
      </c>
      <c r="T64" s="150">
        <v>91</v>
      </c>
      <c r="U64" s="150">
        <v>20</v>
      </c>
      <c r="V64" s="146">
        <v>50</v>
      </c>
      <c r="W64" s="146">
        <v>19.100000000000001</v>
      </c>
      <c r="X64" s="146">
        <v>8</v>
      </c>
      <c r="Y64" s="146">
        <v>416</v>
      </c>
      <c r="Z64" s="146">
        <v>106</v>
      </c>
      <c r="AA64" s="146">
        <v>260</v>
      </c>
      <c r="AB64" s="152"/>
    </row>
    <row r="65" spans="1:28" s="44" customFormat="1" ht="18" customHeight="1" x14ac:dyDescent="0.25">
      <c r="A65" s="34">
        <v>2113</v>
      </c>
      <c r="B65" s="34" t="s">
        <v>167</v>
      </c>
      <c r="C65" s="35" t="s">
        <v>90</v>
      </c>
      <c r="D65" s="35" t="s">
        <v>100</v>
      </c>
      <c r="E65" s="34">
        <v>55</v>
      </c>
      <c r="F65" s="26" t="s">
        <v>21</v>
      </c>
      <c r="G65" s="30">
        <v>7897851221134</v>
      </c>
      <c r="H65" s="30">
        <v>5</v>
      </c>
      <c r="I65" s="30" t="s">
        <v>177</v>
      </c>
      <c r="J65" s="30">
        <v>1014600640197</v>
      </c>
      <c r="K65" s="30">
        <v>521002306111410</v>
      </c>
      <c r="L65" s="26" t="s">
        <v>88</v>
      </c>
      <c r="M65" s="26" t="s">
        <v>89</v>
      </c>
      <c r="N65" s="26" t="s">
        <v>22</v>
      </c>
      <c r="O65" s="26" t="s">
        <v>23</v>
      </c>
      <c r="P65" s="26" t="s">
        <v>138</v>
      </c>
      <c r="Q65" s="36">
        <v>0</v>
      </c>
      <c r="R65" s="26">
        <v>0</v>
      </c>
      <c r="S65" s="26" t="s">
        <v>175</v>
      </c>
      <c r="T65" s="30">
        <v>91</v>
      </c>
      <c r="U65" s="30">
        <v>20</v>
      </c>
      <c r="V65" s="26">
        <v>50</v>
      </c>
      <c r="W65" s="26">
        <v>19.100000000000001</v>
      </c>
      <c r="X65" s="26">
        <v>8</v>
      </c>
      <c r="Y65" s="26">
        <v>416</v>
      </c>
      <c r="Z65" s="26">
        <v>106</v>
      </c>
      <c r="AA65" s="26">
        <v>260</v>
      </c>
      <c r="AB65" s="31"/>
    </row>
    <row r="66" spans="1:28" s="152" customFormat="1" ht="18" customHeight="1" x14ac:dyDescent="0.25">
      <c r="A66" s="153">
        <v>2282</v>
      </c>
      <c r="B66" s="153" t="s">
        <v>167</v>
      </c>
      <c r="C66" s="154" t="s">
        <v>87</v>
      </c>
      <c r="D66" s="154" t="s">
        <v>317</v>
      </c>
      <c r="E66" s="153">
        <v>55</v>
      </c>
      <c r="F66" s="146" t="s">
        <v>21</v>
      </c>
      <c r="G66" s="150">
        <v>7897851259953</v>
      </c>
      <c r="H66" s="150">
        <v>5</v>
      </c>
      <c r="I66" s="150" t="s">
        <v>177</v>
      </c>
      <c r="J66" s="150">
        <v>1014600640022</v>
      </c>
      <c r="K66" s="150">
        <v>521017120009303</v>
      </c>
      <c r="L66" s="146" t="s">
        <v>88</v>
      </c>
      <c r="M66" s="146" t="s">
        <v>89</v>
      </c>
      <c r="N66" s="146" t="s">
        <v>22</v>
      </c>
      <c r="O66" s="146" t="s">
        <v>23</v>
      </c>
      <c r="P66" s="146" t="s">
        <v>138</v>
      </c>
      <c r="Q66" s="151">
        <v>0</v>
      </c>
      <c r="R66" s="146">
        <v>0</v>
      </c>
      <c r="S66" s="146" t="s">
        <v>175</v>
      </c>
      <c r="T66" s="150">
        <v>91</v>
      </c>
      <c r="U66" s="150">
        <v>20</v>
      </c>
      <c r="V66" s="146">
        <v>50</v>
      </c>
      <c r="W66" s="146">
        <v>20.100000000000001</v>
      </c>
      <c r="X66" s="146">
        <v>8</v>
      </c>
      <c r="Y66" s="146">
        <v>416</v>
      </c>
      <c r="Z66" s="146">
        <v>106</v>
      </c>
      <c r="AA66" s="146">
        <v>260</v>
      </c>
    </row>
    <row r="67" spans="1:28" s="31" customFormat="1" ht="18" customHeight="1" x14ac:dyDescent="0.25">
      <c r="A67" s="34">
        <v>2082</v>
      </c>
      <c r="B67" s="34" t="s">
        <v>167</v>
      </c>
      <c r="C67" s="35" t="s">
        <v>87</v>
      </c>
      <c r="D67" s="35" t="s">
        <v>100</v>
      </c>
      <c r="E67" s="34">
        <v>55</v>
      </c>
      <c r="F67" s="26" t="s">
        <v>21</v>
      </c>
      <c r="G67" s="30">
        <v>7897851220823</v>
      </c>
      <c r="H67" s="30">
        <v>5</v>
      </c>
      <c r="I67" s="30" t="s">
        <v>177</v>
      </c>
      <c r="J67" s="30">
        <v>1014600640197</v>
      </c>
      <c r="K67" s="30">
        <v>521002307116416</v>
      </c>
      <c r="L67" s="26" t="s">
        <v>88</v>
      </c>
      <c r="M67" s="26" t="s">
        <v>89</v>
      </c>
      <c r="N67" s="26" t="s">
        <v>22</v>
      </c>
      <c r="O67" s="26" t="s">
        <v>23</v>
      </c>
      <c r="P67" s="26" t="s">
        <v>138</v>
      </c>
      <c r="Q67" s="36">
        <v>0</v>
      </c>
      <c r="R67" s="26">
        <v>0</v>
      </c>
      <c r="S67" s="26" t="s">
        <v>175</v>
      </c>
      <c r="T67" s="30">
        <v>91</v>
      </c>
      <c r="U67" s="30">
        <v>20</v>
      </c>
      <c r="V67" s="26">
        <v>50</v>
      </c>
      <c r="W67" s="26">
        <v>20.100000000000001</v>
      </c>
      <c r="X67" s="26">
        <v>8</v>
      </c>
      <c r="Y67" s="26">
        <v>416</v>
      </c>
      <c r="Z67" s="26">
        <v>106</v>
      </c>
      <c r="AA67" s="26">
        <v>260</v>
      </c>
    </row>
    <row r="68" spans="1:28" x14ac:dyDescent="0.25">
      <c r="A68" s="17"/>
      <c r="B68" s="17"/>
      <c r="C68" s="37"/>
      <c r="D68" s="37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28" x14ac:dyDescent="0.25">
      <c r="A69" s="15" t="s">
        <v>161</v>
      </c>
      <c r="B69" s="15"/>
      <c r="C69" s="16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28" x14ac:dyDescent="0.25">
      <c r="A70" s="15" t="s">
        <v>162</v>
      </c>
      <c r="B70" s="15"/>
      <c r="C70" s="16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3" spans="1:28" x14ac:dyDescent="0.25">
      <c r="T73" s="31"/>
      <c r="U73" s="31"/>
      <c r="V73" s="31"/>
      <c r="W73" s="31"/>
      <c r="X73" s="31"/>
      <c r="Y73" s="31"/>
      <c r="Z73" s="31"/>
      <c r="AA73" s="31"/>
    </row>
    <row r="74" spans="1:28" x14ac:dyDescent="0.25">
      <c r="T74" s="31"/>
      <c r="U74" s="31"/>
      <c r="V74" s="31"/>
      <c r="W74" s="31"/>
      <c r="X74" s="31"/>
      <c r="Y74" s="31"/>
      <c r="Z74" s="31"/>
      <c r="AA74" s="31"/>
    </row>
    <row r="75" spans="1:28" x14ac:dyDescent="0.25">
      <c r="T75" s="31"/>
      <c r="U75" s="31"/>
      <c r="V75" s="31"/>
      <c r="W75" s="31"/>
      <c r="X75" s="31"/>
      <c r="Y75" s="31"/>
      <c r="Z75" s="31"/>
      <c r="AA75" s="31"/>
    </row>
  </sheetData>
  <autoFilter ref="A4:AS67"/>
  <mergeCells count="13">
    <mergeCell ref="B3:B4"/>
    <mergeCell ref="A3:A4"/>
    <mergeCell ref="C3:C4"/>
    <mergeCell ref="D3:D4"/>
    <mergeCell ref="F3:F4"/>
    <mergeCell ref="I3:I4"/>
    <mergeCell ref="T3:W3"/>
    <mergeCell ref="X3:AA3"/>
    <mergeCell ref="P3:P4"/>
    <mergeCell ref="Q3:Q4"/>
    <mergeCell ref="R3:R4"/>
    <mergeCell ref="H3:H4"/>
    <mergeCell ref="S3:S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90" zoomScaleNormal="90" workbookViewId="0">
      <selection activeCell="G23" sqref="G23"/>
    </sheetView>
  </sheetViews>
  <sheetFormatPr defaultRowHeight="15" x14ac:dyDescent="0.25"/>
  <cols>
    <col min="1" max="1" width="16.42578125" bestFit="1" customWidth="1"/>
    <col min="2" max="2" width="18.7109375" bestFit="1" customWidth="1"/>
    <col min="3" max="3" width="21.7109375" bestFit="1" customWidth="1"/>
    <col min="14" max="14" width="9.140625" customWidth="1"/>
    <col min="15" max="15" width="13" bestFit="1" customWidth="1"/>
    <col min="16" max="19" width="9.140625" customWidth="1"/>
  </cols>
  <sheetData>
    <row r="1" spans="1:19" ht="15.75" x14ac:dyDescent="0.25">
      <c r="A1" s="162" t="s">
        <v>11</v>
      </c>
      <c r="B1" s="162" t="s">
        <v>12</v>
      </c>
      <c r="C1" s="162" t="s">
        <v>13</v>
      </c>
      <c r="D1" s="165" t="s">
        <v>3</v>
      </c>
      <c r="E1" s="166"/>
      <c r="F1" s="165" t="s">
        <v>1</v>
      </c>
      <c r="G1" s="166"/>
      <c r="H1" s="165" t="s">
        <v>154</v>
      </c>
      <c r="I1" s="166"/>
      <c r="J1" s="176" t="s">
        <v>0</v>
      </c>
      <c r="K1" s="177"/>
      <c r="L1" s="165" t="s">
        <v>155</v>
      </c>
      <c r="M1" s="166"/>
      <c r="N1" s="165" t="s">
        <v>2</v>
      </c>
      <c r="O1" s="166"/>
      <c r="P1" s="165" t="s">
        <v>156</v>
      </c>
      <c r="Q1" s="166"/>
      <c r="R1" s="165" t="s">
        <v>157</v>
      </c>
      <c r="S1" s="166"/>
    </row>
    <row r="2" spans="1:19" ht="15.75" x14ac:dyDescent="0.25">
      <c r="A2" s="163"/>
      <c r="B2" s="163"/>
      <c r="C2" s="163"/>
      <c r="D2" s="62" t="s">
        <v>159</v>
      </c>
      <c r="E2" s="62" t="s">
        <v>160</v>
      </c>
      <c r="F2" s="62" t="s">
        <v>159</v>
      </c>
      <c r="G2" s="62" t="s">
        <v>160</v>
      </c>
      <c r="H2" s="62" t="s">
        <v>159</v>
      </c>
      <c r="I2" s="62" t="s">
        <v>160</v>
      </c>
      <c r="J2" s="66" t="s">
        <v>159</v>
      </c>
      <c r="K2" s="66" t="s">
        <v>160</v>
      </c>
      <c r="L2" s="62" t="s">
        <v>159</v>
      </c>
      <c r="M2" s="62" t="s">
        <v>160</v>
      </c>
      <c r="N2" s="62" t="s">
        <v>159</v>
      </c>
      <c r="O2" s="62" t="s">
        <v>160</v>
      </c>
      <c r="P2" s="62" t="s">
        <v>159</v>
      </c>
      <c r="Q2" s="62" t="s">
        <v>160</v>
      </c>
      <c r="R2" s="62" t="s">
        <v>159</v>
      </c>
      <c r="S2" s="62" t="s">
        <v>160</v>
      </c>
    </row>
    <row r="3" spans="1:19" ht="15.75" x14ac:dyDescent="0.25">
      <c r="A3" s="3">
        <v>2006</v>
      </c>
      <c r="B3" s="4" t="s">
        <v>67</v>
      </c>
      <c r="C3" s="4" t="s">
        <v>62</v>
      </c>
      <c r="D3" s="49">
        <v>12.111940298507461</v>
      </c>
      <c r="E3" s="82">
        <v>16.746129568106316</v>
      </c>
      <c r="F3" s="49">
        <v>12.841371295758279</v>
      </c>
      <c r="G3" s="49">
        <v>17.750945775535939</v>
      </c>
      <c r="H3" s="49">
        <v>12.917388792605429</v>
      </c>
      <c r="I3" s="49">
        <v>17.857358963643961</v>
      </c>
      <c r="J3" s="67">
        <v>13</v>
      </c>
      <c r="K3" s="67">
        <v>17.97</v>
      </c>
      <c r="L3" s="49">
        <v>13.320268756998878</v>
      </c>
      <c r="M3" s="49">
        <v>18.413973268529769</v>
      </c>
      <c r="N3" s="49">
        <v>12.841371295758279</v>
      </c>
      <c r="O3" s="49">
        <v>17.750945775535939</v>
      </c>
      <c r="P3" s="49">
        <v>12.917388792605429</v>
      </c>
      <c r="Q3" s="49">
        <v>17.857358963643961</v>
      </c>
      <c r="R3" s="49">
        <v>13</v>
      </c>
      <c r="S3" s="49">
        <v>17.97</v>
      </c>
    </row>
    <row r="4" spans="1:19" x14ac:dyDescent="0.25">
      <c r="D4" s="64"/>
      <c r="E4" s="64"/>
      <c r="F4" s="64"/>
      <c r="G4" s="64"/>
      <c r="H4" s="64"/>
      <c r="I4" s="64"/>
      <c r="J4" s="65"/>
      <c r="K4" s="68"/>
      <c r="L4" s="64"/>
      <c r="M4" s="64"/>
      <c r="N4" s="64"/>
      <c r="O4" s="64"/>
      <c r="P4" s="64"/>
      <c r="Q4" s="64"/>
      <c r="R4" s="64"/>
      <c r="S4" s="64"/>
    </row>
    <row r="5" spans="1:19" x14ac:dyDescent="0.25">
      <c r="F5">
        <v>1.2202208018593952E-2</v>
      </c>
      <c r="G5">
        <v>1.2189995796553221E-2</v>
      </c>
      <c r="H5">
        <v>6.3547082611208339E-3</v>
      </c>
      <c r="I5">
        <v>6.268282490597521E-3</v>
      </c>
      <c r="J5" s="68">
        <f>J3*K5</f>
        <v>17.970149253731339</v>
      </c>
      <c r="K5" s="68">
        <v>1.3823191733639493</v>
      </c>
      <c r="L5">
        <v>-2.4636058230682933E-2</v>
      </c>
      <c r="M5">
        <v>-2.470635884973682E-2</v>
      </c>
      <c r="N5">
        <v>1.2202208018593952E-2</v>
      </c>
      <c r="O5">
        <v>1.2189995796553221E-2</v>
      </c>
      <c r="P5">
        <v>6.3547082611208339E-3</v>
      </c>
      <c r="Q5">
        <v>6.268282490597521E-3</v>
      </c>
    </row>
    <row r="6" spans="1:19" s="64" customFormat="1" x14ac:dyDescent="0.25">
      <c r="J6" s="65"/>
      <c r="K6" s="65"/>
    </row>
    <row r="7" spans="1:19" x14ac:dyDescent="0.25">
      <c r="A7" s="79" t="s">
        <v>186</v>
      </c>
      <c r="B7" s="79"/>
      <c r="C7" s="79"/>
      <c r="D7" s="79"/>
      <c r="E7" s="79"/>
      <c r="F7" s="79"/>
      <c r="G7" s="79"/>
      <c r="H7" s="79"/>
      <c r="I7" s="79"/>
    </row>
    <row r="8" spans="1:19" ht="15.75" x14ac:dyDescent="0.25">
      <c r="D8" s="165" t="s">
        <v>3</v>
      </c>
      <c r="E8" s="166"/>
      <c r="F8" s="165" t="s">
        <v>1</v>
      </c>
      <c r="G8" s="166"/>
      <c r="H8" s="165" t="s">
        <v>154</v>
      </c>
      <c r="I8" s="166"/>
      <c r="J8" s="165" t="s">
        <v>0</v>
      </c>
      <c r="K8" s="166"/>
      <c r="L8" s="165" t="s">
        <v>155</v>
      </c>
      <c r="M8" s="166"/>
    </row>
    <row r="9" spans="1:19" ht="15.75" x14ac:dyDescent="0.25">
      <c r="D9" s="62" t="s">
        <v>159</v>
      </c>
      <c r="E9" s="62" t="s">
        <v>160</v>
      </c>
      <c r="F9" s="62" t="s">
        <v>159</v>
      </c>
      <c r="G9" s="62" t="s">
        <v>160</v>
      </c>
      <c r="H9" s="62" t="s">
        <v>159</v>
      </c>
      <c r="I9" s="62" t="s">
        <v>160</v>
      </c>
      <c r="J9" s="62" t="s">
        <v>159</v>
      </c>
      <c r="K9" s="62" t="s">
        <v>160</v>
      </c>
      <c r="L9" s="62" t="s">
        <v>159</v>
      </c>
      <c r="M9" s="62" t="s">
        <v>160</v>
      </c>
    </row>
    <row r="10" spans="1:19" ht="15.75" x14ac:dyDescent="0.25">
      <c r="A10" t="s">
        <v>185</v>
      </c>
      <c r="B10" s="13" t="s">
        <v>90</v>
      </c>
      <c r="C10" t="s">
        <v>183</v>
      </c>
      <c r="D10" s="69"/>
      <c r="E10" s="69"/>
      <c r="F10" s="49">
        <v>37.050035997120233</v>
      </c>
      <c r="G10" s="49">
        <v>51.22</v>
      </c>
      <c r="H10" s="49">
        <v>37.275017998560116</v>
      </c>
      <c r="I10" s="49">
        <v>51.528781895504252</v>
      </c>
      <c r="J10" s="49">
        <v>37.5</v>
      </c>
      <c r="K10" s="49">
        <v>51.84</v>
      </c>
      <c r="L10" s="49">
        <v>38.44</v>
      </c>
      <c r="M10" s="49">
        <v>53.13</v>
      </c>
    </row>
    <row r="11" spans="1:19" ht="15.75" x14ac:dyDescent="0.25">
      <c r="D11" s="72">
        <f>D10/J10</f>
        <v>0</v>
      </c>
      <c r="E11" s="72">
        <f>E10/K10</f>
        <v>0</v>
      </c>
      <c r="F11" s="76">
        <f>F10/J10</f>
        <v>0.98800095992320625</v>
      </c>
      <c r="G11" s="77">
        <f>G10/K10</f>
        <v>0.98804012345679004</v>
      </c>
      <c r="H11" s="76">
        <f>H10/J10</f>
        <v>0.99400047996160312</v>
      </c>
      <c r="I11" s="77">
        <f>I10/K10</f>
        <v>0.99399656434228878</v>
      </c>
      <c r="J11" s="76"/>
      <c r="K11" s="77">
        <f>K10/J10</f>
        <v>1.3824000000000001</v>
      </c>
      <c r="L11" s="76">
        <f>L10/J10</f>
        <v>1.0250666666666666</v>
      </c>
      <c r="M11" s="77">
        <f>M10/K10</f>
        <v>1.0248842592592593</v>
      </c>
    </row>
    <row r="12" spans="1:19" ht="15.75" x14ac:dyDescent="0.25">
      <c r="D12" s="165" t="s">
        <v>3</v>
      </c>
      <c r="E12" s="166"/>
      <c r="F12" s="165" t="s">
        <v>1</v>
      </c>
      <c r="G12" s="166"/>
      <c r="H12" s="165" t="s">
        <v>154</v>
      </c>
      <c r="I12" s="166"/>
      <c r="J12" s="165" t="s">
        <v>0</v>
      </c>
      <c r="K12" s="166"/>
      <c r="L12" s="165" t="s">
        <v>155</v>
      </c>
      <c r="M12" s="166"/>
    </row>
    <row r="13" spans="1:19" ht="15.75" x14ac:dyDescent="0.25">
      <c r="D13" s="62" t="s">
        <v>159</v>
      </c>
      <c r="E13" s="62" t="s">
        <v>160</v>
      </c>
      <c r="F13" s="62" t="s">
        <v>159</v>
      </c>
      <c r="G13" s="62" t="s">
        <v>160</v>
      </c>
      <c r="H13" s="62" t="s">
        <v>159</v>
      </c>
      <c r="I13" s="62" t="s">
        <v>160</v>
      </c>
      <c r="J13" s="62" t="s">
        <v>159</v>
      </c>
      <c r="K13" s="62" t="s">
        <v>160</v>
      </c>
      <c r="L13" s="62" t="s">
        <v>159</v>
      </c>
      <c r="M13" s="62" t="s">
        <v>160</v>
      </c>
      <c r="O13" s="139"/>
    </row>
    <row r="14" spans="1:19" ht="15.75" x14ac:dyDescent="0.25">
      <c r="A14" t="s">
        <v>185</v>
      </c>
      <c r="B14" s="13" t="s">
        <v>87</v>
      </c>
      <c r="C14" t="s">
        <v>183</v>
      </c>
      <c r="D14" s="69"/>
      <c r="E14" s="69"/>
      <c r="F14" s="49">
        <v>38.976637868970485</v>
      </c>
      <c r="G14" s="49">
        <v>53.89</v>
      </c>
      <c r="H14" s="49">
        <v>39.213318934485244</v>
      </c>
      <c r="I14" s="49">
        <v>54.208278554070482</v>
      </c>
      <c r="J14" s="49">
        <v>39.450000000000003</v>
      </c>
      <c r="K14" s="49">
        <v>54.54</v>
      </c>
      <c r="L14" s="49">
        <v>40.43</v>
      </c>
      <c r="M14" s="49">
        <v>55.89</v>
      </c>
      <c r="O14" s="64"/>
      <c r="P14" s="139"/>
    </row>
    <row r="15" spans="1:19" ht="15.75" x14ac:dyDescent="0.25">
      <c r="D15" s="72">
        <f>D14/J14</f>
        <v>0</v>
      </c>
      <c r="E15" s="72">
        <f>E14/K14</f>
        <v>0</v>
      </c>
      <c r="F15" s="76">
        <f>F14/J14</f>
        <v>0.98800095992320613</v>
      </c>
      <c r="G15" s="77">
        <f>G14/K14</f>
        <v>0.98808214154748808</v>
      </c>
      <c r="H15" s="76">
        <f>H14/J14</f>
        <v>0.99400047996160312</v>
      </c>
      <c r="I15" s="77">
        <f>I14/K14</f>
        <v>0.99391783194115302</v>
      </c>
      <c r="J15" s="76"/>
      <c r="K15" s="77">
        <f>K14/J14</f>
        <v>1.382509505703422</v>
      </c>
      <c r="L15" s="76">
        <f>L14/J14</f>
        <v>1.0248415716096324</v>
      </c>
      <c r="M15" s="77">
        <f>M14/K14</f>
        <v>1.0247524752475248</v>
      </c>
    </row>
  </sheetData>
  <mergeCells count="21">
    <mergeCell ref="J12:K12"/>
    <mergeCell ref="L12:M12"/>
    <mergeCell ref="F8:G8"/>
    <mergeCell ref="H8:I8"/>
    <mergeCell ref="D8:E8"/>
    <mergeCell ref="D12:E12"/>
    <mergeCell ref="F12:G12"/>
    <mergeCell ref="H12:I12"/>
    <mergeCell ref="J1:K1"/>
    <mergeCell ref="L1:M1"/>
    <mergeCell ref="N1:O1"/>
    <mergeCell ref="P1:Q1"/>
    <mergeCell ref="R1:S1"/>
    <mergeCell ref="J8:K8"/>
    <mergeCell ref="L8:M8"/>
    <mergeCell ref="A1:A2"/>
    <mergeCell ref="B1:B2"/>
    <mergeCell ref="C1:C2"/>
    <mergeCell ref="F1:G1"/>
    <mergeCell ref="H1:I1"/>
    <mergeCell ref="D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opLeftCell="A40" zoomScale="80" zoomScaleNormal="80" workbookViewId="0">
      <selection activeCell="A43" sqref="A43"/>
    </sheetView>
  </sheetViews>
  <sheetFormatPr defaultRowHeight="15" x14ac:dyDescent="0.25"/>
  <cols>
    <col min="1" max="1" width="25.85546875" bestFit="1" customWidth="1"/>
    <col min="2" max="2" width="17.42578125" bestFit="1" customWidth="1"/>
    <col min="3" max="4" width="15.28515625" bestFit="1" customWidth="1"/>
    <col min="5" max="5" width="16.42578125" bestFit="1" customWidth="1"/>
    <col min="6" max="6" width="60.5703125" bestFit="1" customWidth="1"/>
    <col min="7" max="7" width="110" customWidth="1"/>
    <col min="8" max="8" width="18.85546875" customWidth="1"/>
    <col min="9" max="9" width="7.85546875" bestFit="1" customWidth="1"/>
    <col min="10" max="10" width="10" bestFit="1" customWidth="1"/>
    <col min="11" max="11" width="7.85546875" bestFit="1" customWidth="1"/>
    <col min="12" max="12" width="10" bestFit="1" customWidth="1"/>
    <col min="13" max="13" width="9.42578125" bestFit="1" customWidth="1"/>
    <col min="14" max="14" width="11.5703125" bestFit="1" customWidth="1"/>
    <col min="15" max="15" width="7.85546875" bestFit="1" customWidth="1"/>
    <col min="16" max="16" width="10" bestFit="1" customWidth="1"/>
    <col min="17" max="17" width="7.85546875" bestFit="1" customWidth="1"/>
    <col min="18" max="18" width="10" bestFit="1" customWidth="1"/>
    <col min="19" max="19" width="12.42578125" bestFit="1" customWidth="1"/>
    <col min="20" max="24" width="9" customWidth="1"/>
    <col min="25" max="25" width="30" bestFit="1" customWidth="1"/>
    <col min="26" max="27" width="9" customWidth="1"/>
  </cols>
  <sheetData>
    <row r="1" spans="1:37" ht="15.75" thickBot="1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</row>
    <row r="2" spans="1:37" ht="15.75" thickBot="1" x14ac:dyDescent="0.3">
      <c r="A2" s="93"/>
      <c r="B2" s="94"/>
      <c r="C2" s="94"/>
      <c r="D2" s="93"/>
      <c r="E2" s="95"/>
      <c r="F2" s="96"/>
      <c r="G2" s="97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180" t="s">
        <v>196</v>
      </c>
      <c r="W2" s="181"/>
      <c r="X2" s="180" t="s">
        <v>0</v>
      </c>
      <c r="Y2" s="181"/>
      <c r="Z2" s="180" t="s">
        <v>1</v>
      </c>
      <c r="AA2" s="181"/>
      <c r="AB2" s="180" t="s">
        <v>3</v>
      </c>
      <c r="AC2" s="181"/>
      <c r="AD2" s="182" t="s">
        <v>197</v>
      </c>
      <c r="AE2" s="183"/>
      <c r="AF2" s="178" t="s">
        <v>198</v>
      </c>
      <c r="AG2" s="179"/>
      <c r="AH2" s="178" t="s">
        <v>199</v>
      </c>
      <c r="AI2" s="179"/>
      <c r="AJ2" s="180" t="s">
        <v>200</v>
      </c>
      <c r="AK2" s="181"/>
    </row>
    <row r="3" spans="1:37" ht="35.25" customHeight="1" thickBot="1" x14ac:dyDescent="0.3">
      <c r="A3" s="98" t="s">
        <v>201</v>
      </c>
      <c r="B3" s="99" t="s">
        <v>202</v>
      </c>
      <c r="C3" s="99" t="s">
        <v>16</v>
      </c>
      <c r="D3" s="100" t="s">
        <v>203</v>
      </c>
      <c r="E3" s="98" t="s">
        <v>204</v>
      </c>
      <c r="F3" s="101" t="s">
        <v>205</v>
      </c>
      <c r="G3" s="102" t="s">
        <v>206</v>
      </c>
      <c r="H3" s="103" t="s">
        <v>207</v>
      </c>
      <c r="I3" s="103" t="s">
        <v>134</v>
      </c>
      <c r="J3" s="103" t="s">
        <v>208</v>
      </c>
      <c r="K3" s="103" t="s">
        <v>209</v>
      </c>
      <c r="L3" s="103" t="s">
        <v>210</v>
      </c>
      <c r="M3" s="103" t="s">
        <v>211</v>
      </c>
      <c r="N3" s="103" t="s">
        <v>212</v>
      </c>
      <c r="O3" s="103" t="s">
        <v>213</v>
      </c>
      <c r="P3" s="103" t="s">
        <v>214</v>
      </c>
      <c r="Q3" s="103" t="s">
        <v>215</v>
      </c>
      <c r="R3" s="103" t="s">
        <v>216</v>
      </c>
      <c r="S3" s="103" t="s">
        <v>217</v>
      </c>
      <c r="T3" s="103" t="s">
        <v>218</v>
      </c>
      <c r="U3" s="103" t="s">
        <v>219</v>
      </c>
      <c r="V3" s="104" t="s">
        <v>159</v>
      </c>
      <c r="W3" s="105" t="s">
        <v>160</v>
      </c>
      <c r="X3" s="104" t="s">
        <v>159</v>
      </c>
      <c r="Y3" s="105" t="s">
        <v>160</v>
      </c>
      <c r="Z3" s="104" t="s">
        <v>159</v>
      </c>
      <c r="AA3" s="105" t="s">
        <v>160</v>
      </c>
      <c r="AB3" s="104" t="s">
        <v>159</v>
      </c>
      <c r="AC3" s="106" t="s">
        <v>160</v>
      </c>
      <c r="AD3" s="104" t="s">
        <v>159</v>
      </c>
      <c r="AE3" s="105" t="s">
        <v>160</v>
      </c>
      <c r="AF3" s="107" t="s">
        <v>159</v>
      </c>
      <c r="AG3" s="105" t="s">
        <v>160</v>
      </c>
      <c r="AH3" s="107" t="s">
        <v>159</v>
      </c>
      <c r="AI3" s="105" t="s">
        <v>160</v>
      </c>
      <c r="AJ3" s="104" t="s">
        <v>159</v>
      </c>
      <c r="AK3" s="105" t="s">
        <v>160</v>
      </c>
    </row>
    <row r="4" spans="1:37" ht="77.25" x14ac:dyDescent="0.25">
      <c r="A4" s="108">
        <v>7897851220069</v>
      </c>
      <c r="B4" s="109">
        <v>1014600690062</v>
      </c>
      <c r="C4" s="109">
        <v>521000101111412</v>
      </c>
      <c r="D4" s="110" t="s">
        <v>67</v>
      </c>
      <c r="E4" s="111" t="s">
        <v>220</v>
      </c>
      <c r="F4" s="110" t="s">
        <v>68</v>
      </c>
      <c r="G4" s="112" t="s">
        <v>22</v>
      </c>
      <c r="H4" s="112" t="s">
        <v>221</v>
      </c>
      <c r="I4" s="112" t="s">
        <v>137</v>
      </c>
      <c r="J4" s="112" t="s">
        <v>222</v>
      </c>
      <c r="K4" s="112" t="s">
        <v>23</v>
      </c>
      <c r="L4" s="112" t="s">
        <v>223</v>
      </c>
      <c r="M4" s="113">
        <v>700</v>
      </c>
      <c r="N4" s="112" t="s">
        <v>224</v>
      </c>
      <c r="O4" s="114" t="s">
        <v>225</v>
      </c>
      <c r="P4" s="112" t="s">
        <v>226</v>
      </c>
      <c r="Q4" s="112" t="s">
        <v>227</v>
      </c>
      <c r="R4" s="114" t="s">
        <v>228</v>
      </c>
      <c r="S4" s="112" t="s">
        <v>228</v>
      </c>
      <c r="T4" s="112" t="s">
        <v>228</v>
      </c>
      <c r="U4" s="112" t="s">
        <v>177</v>
      </c>
      <c r="V4" s="115">
        <v>13.320268756998878</v>
      </c>
      <c r="W4" s="115">
        <v>18.413973268529769</v>
      </c>
      <c r="X4" s="115">
        <v>13</v>
      </c>
      <c r="Y4" s="115">
        <v>17.97</v>
      </c>
      <c r="Z4" s="115">
        <v>12.841371295758279</v>
      </c>
      <c r="AA4" s="115">
        <v>17.750945775535939</v>
      </c>
      <c r="AB4" s="115">
        <v>12.111940298507461</v>
      </c>
      <c r="AC4" s="115">
        <v>16.746129568106316</v>
      </c>
      <c r="AD4" s="115">
        <v>12.917388792605429</v>
      </c>
      <c r="AE4" s="115">
        <v>17.857358963643961</v>
      </c>
      <c r="AF4" s="115">
        <v>13</v>
      </c>
      <c r="AG4" s="115">
        <v>17.97</v>
      </c>
      <c r="AH4" s="115">
        <v>12.917388792605429</v>
      </c>
      <c r="AI4" s="115">
        <v>17.857358963643961</v>
      </c>
      <c r="AJ4" s="115">
        <v>12.841371295758279</v>
      </c>
      <c r="AK4" s="115">
        <v>17.750945775535939</v>
      </c>
    </row>
    <row r="5" spans="1:37" ht="77.25" x14ac:dyDescent="0.25">
      <c r="A5" s="108">
        <v>7897851220076</v>
      </c>
      <c r="B5" s="116">
        <v>1014600690070</v>
      </c>
      <c r="C5" s="116">
        <v>521000102118410</v>
      </c>
      <c r="D5" s="117" t="s">
        <v>70</v>
      </c>
      <c r="E5" s="111" t="s">
        <v>229</v>
      </c>
      <c r="F5" s="117" t="s">
        <v>68</v>
      </c>
      <c r="G5" s="114" t="s">
        <v>22</v>
      </c>
      <c r="H5" s="114" t="s">
        <v>221</v>
      </c>
      <c r="I5" s="114" t="s">
        <v>137</v>
      </c>
      <c r="J5" s="114" t="s">
        <v>222</v>
      </c>
      <c r="K5" s="114" t="s">
        <v>23</v>
      </c>
      <c r="L5" s="114" t="s">
        <v>223</v>
      </c>
      <c r="M5" s="118">
        <v>700</v>
      </c>
      <c r="N5" s="114" t="s">
        <v>224</v>
      </c>
      <c r="O5" s="114" t="s">
        <v>225</v>
      </c>
      <c r="P5" s="112" t="s">
        <v>226</v>
      </c>
      <c r="Q5" s="112" t="s">
        <v>227</v>
      </c>
      <c r="R5" s="114" t="s">
        <v>228</v>
      </c>
      <c r="S5" s="114" t="s">
        <v>228</v>
      </c>
      <c r="T5" s="114" t="s">
        <v>228</v>
      </c>
      <c r="U5" s="114" t="s">
        <v>177</v>
      </c>
      <c r="V5" s="119">
        <v>23.55</v>
      </c>
      <c r="W5" s="119">
        <v>32.56</v>
      </c>
      <c r="X5" s="119">
        <v>22.98</v>
      </c>
      <c r="Y5" s="119">
        <v>31.77</v>
      </c>
      <c r="Z5" s="119">
        <v>22.7</v>
      </c>
      <c r="AA5" s="119">
        <v>31.38</v>
      </c>
      <c r="AB5" s="119">
        <v>21.41</v>
      </c>
      <c r="AC5" s="119">
        <v>29.6</v>
      </c>
      <c r="AD5" s="119">
        <v>22.84</v>
      </c>
      <c r="AE5" s="119">
        <v>31.57</v>
      </c>
      <c r="AF5" s="119">
        <v>22.98</v>
      </c>
      <c r="AG5" s="119">
        <v>31.77</v>
      </c>
      <c r="AH5" s="119">
        <v>22.84</v>
      </c>
      <c r="AI5" s="119">
        <v>31.57</v>
      </c>
      <c r="AJ5" s="119">
        <v>22.7</v>
      </c>
      <c r="AK5" s="119">
        <v>31.38</v>
      </c>
    </row>
    <row r="6" spans="1:37" ht="64.5" x14ac:dyDescent="0.25">
      <c r="A6" s="108">
        <v>7897851220182</v>
      </c>
      <c r="B6" s="116">
        <v>1014600760176</v>
      </c>
      <c r="C6" s="116">
        <v>521000301110411</v>
      </c>
      <c r="D6" s="117" t="s">
        <v>77</v>
      </c>
      <c r="E6" s="111" t="s">
        <v>220</v>
      </c>
      <c r="F6" s="117" t="s">
        <v>76</v>
      </c>
      <c r="G6" s="114" t="s">
        <v>22</v>
      </c>
      <c r="H6" s="114" t="s">
        <v>221</v>
      </c>
      <c r="I6" s="114" t="s">
        <v>139</v>
      </c>
      <c r="J6" s="114" t="s">
        <v>222</v>
      </c>
      <c r="K6" s="114" t="s">
        <v>23</v>
      </c>
      <c r="L6" s="114" t="s">
        <v>230</v>
      </c>
      <c r="M6" s="118">
        <v>911</v>
      </c>
      <c r="N6" s="114" t="s">
        <v>231</v>
      </c>
      <c r="O6" s="114" t="s">
        <v>232</v>
      </c>
      <c r="P6" s="112" t="s">
        <v>226</v>
      </c>
      <c r="Q6" s="114" t="s">
        <v>233</v>
      </c>
      <c r="R6" s="114" t="s">
        <v>228</v>
      </c>
      <c r="S6" s="114" t="s">
        <v>228</v>
      </c>
      <c r="T6" s="114" t="s">
        <v>228</v>
      </c>
      <c r="U6" s="114" t="s">
        <v>177</v>
      </c>
      <c r="V6" s="119">
        <v>30.11</v>
      </c>
      <c r="W6" s="119">
        <v>41.63</v>
      </c>
      <c r="X6" s="119">
        <v>29.38</v>
      </c>
      <c r="Y6" s="119">
        <v>40.61</v>
      </c>
      <c r="Z6" s="119">
        <v>29.02</v>
      </c>
      <c r="AA6" s="119">
        <v>40.119999999999997</v>
      </c>
      <c r="AB6" s="119">
        <v>27.37</v>
      </c>
      <c r="AC6" s="119">
        <v>37.840000000000003</v>
      </c>
      <c r="AD6" s="119">
        <v>29.2</v>
      </c>
      <c r="AE6" s="119">
        <v>40.369999999999997</v>
      </c>
      <c r="AF6" s="119">
        <v>29.38</v>
      </c>
      <c r="AG6" s="119">
        <v>40.61</v>
      </c>
      <c r="AH6" s="119">
        <v>29.2</v>
      </c>
      <c r="AI6" s="119">
        <v>40.369999999999997</v>
      </c>
      <c r="AJ6" s="119">
        <v>29.02</v>
      </c>
      <c r="AK6" s="119">
        <v>40.119999999999997</v>
      </c>
    </row>
    <row r="7" spans="1:37" ht="64.5" x14ac:dyDescent="0.25">
      <c r="A7" s="108">
        <v>7897851220168</v>
      </c>
      <c r="B7" s="116">
        <v>1014600760036</v>
      </c>
      <c r="C7" s="116">
        <v>521000302117418</v>
      </c>
      <c r="D7" s="117" t="s">
        <v>75</v>
      </c>
      <c r="E7" s="111" t="s">
        <v>234</v>
      </c>
      <c r="F7" s="117" t="s">
        <v>76</v>
      </c>
      <c r="G7" s="114" t="s">
        <v>22</v>
      </c>
      <c r="H7" s="114" t="s">
        <v>221</v>
      </c>
      <c r="I7" s="114" t="s">
        <v>139</v>
      </c>
      <c r="J7" s="114" t="s">
        <v>222</v>
      </c>
      <c r="K7" s="114" t="s">
        <v>23</v>
      </c>
      <c r="L7" s="114" t="s">
        <v>230</v>
      </c>
      <c r="M7" s="118">
        <v>911</v>
      </c>
      <c r="N7" s="114" t="s">
        <v>231</v>
      </c>
      <c r="O7" s="114" t="s">
        <v>232</v>
      </c>
      <c r="P7" s="112" t="s">
        <v>226</v>
      </c>
      <c r="Q7" s="114" t="s">
        <v>233</v>
      </c>
      <c r="R7" s="114" t="s">
        <v>228</v>
      </c>
      <c r="S7" s="114" t="s">
        <v>228</v>
      </c>
      <c r="T7" s="114" t="s">
        <v>228</v>
      </c>
      <c r="U7" s="114" t="s">
        <v>177</v>
      </c>
      <c r="V7" s="119">
        <v>9.75</v>
      </c>
      <c r="W7" s="119">
        <v>13.48</v>
      </c>
      <c r="X7" s="119">
        <v>9.51</v>
      </c>
      <c r="Y7" s="119">
        <v>13.15</v>
      </c>
      <c r="Z7" s="119">
        <v>9.39</v>
      </c>
      <c r="AA7" s="119">
        <v>12.98</v>
      </c>
      <c r="AB7" s="119">
        <v>8.86</v>
      </c>
      <c r="AC7" s="119">
        <v>12.25</v>
      </c>
      <c r="AD7" s="119">
        <v>9.4499999999999993</v>
      </c>
      <c r="AE7" s="119">
        <v>13.06</v>
      </c>
      <c r="AF7" s="119">
        <v>9.51</v>
      </c>
      <c r="AG7" s="119">
        <v>13.15</v>
      </c>
      <c r="AH7" s="119">
        <v>9.4499999999999993</v>
      </c>
      <c r="AI7" s="119">
        <v>13.06</v>
      </c>
      <c r="AJ7" s="119">
        <v>9.39</v>
      </c>
      <c r="AK7" s="119">
        <v>12.98</v>
      </c>
    </row>
    <row r="8" spans="1:37" ht="64.5" x14ac:dyDescent="0.25">
      <c r="A8" s="108">
        <v>7897851220700</v>
      </c>
      <c r="B8" s="116">
        <v>1014600500182</v>
      </c>
      <c r="C8" s="116">
        <v>521000608119310</v>
      </c>
      <c r="D8" s="117" t="s">
        <v>235</v>
      </c>
      <c r="E8" s="111" t="s">
        <v>236</v>
      </c>
      <c r="F8" s="117" t="s">
        <v>48</v>
      </c>
      <c r="G8" s="114" t="s">
        <v>22</v>
      </c>
      <c r="H8" s="114" t="s">
        <v>221</v>
      </c>
      <c r="I8" s="114" t="s">
        <v>140</v>
      </c>
      <c r="J8" s="114" t="s">
        <v>222</v>
      </c>
      <c r="K8" s="114" t="s">
        <v>33</v>
      </c>
      <c r="L8" s="114" t="s">
        <v>237</v>
      </c>
      <c r="M8" s="118">
        <v>3037</v>
      </c>
      <c r="N8" s="114" t="s">
        <v>238</v>
      </c>
      <c r="O8" s="114" t="s">
        <v>239</v>
      </c>
      <c r="P8" s="112" t="s">
        <v>226</v>
      </c>
      <c r="Q8" s="114"/>
      <c r="R8" s="114" t="s">
        <v>228</v>
      </c>
      <c r="S8" s="114" t="s">
        <v>228</v>
      </c>
      <c r="T8" s="114" t="s">
        <v>228</v>
      </c>
      <c r="U8" s="114" t="s">
        <v>178</v>
      </c>
      <c r="V8" s="119">
        <v>95</v>
      </c>
      <c r="W8" s="119">
        <v>131.33000000000001</v>
      </c>
      <c r="X8" s="119">
        <v>92.68</v>
      </c>
      <c r="Y8" s="119">
        <v>128.12</v>
      </c>
      <c r="Z8" s="119">
        <v>91.56</v>
      </c>
      <c r="AA8" s="119">
        <v>126.58</v>
      </c>
      <c r="AB8" s="119">
        <v>86.36</v>
      </c>
      <c r="AC8" s="119">
        <v>119.39</v>
      </c>
      <c r="AD8" s="119">
        <v>92.12</v>
      </c>
      <c r="AE8" s="119">
        <v>127.35</v>
      </c>
      <c r="AF8" s="119">
        <v>92.68</v>
      </c>
      <c r="AG8" s="119">
        <v>128.12</v>
      </c>
      <c r="AH8" s="119">
        <v>92.12</v>
      </c>
      <c r="AI8" s="119">
        <v>127.35</v>
      </c>
      <c r="AJ8" s="119">
        <v>91.56</v>
      </c>
      <c r="AK8" s="119">
        <v>126.58</v>
      </c>
    </row>
    <row r="9" spans="1:37" ht="64.5" x14ac:dyDescent="0.25">
      <c r="A9" s="108">
        <v>7897851221516</v>
      </c>
      <c r="B9" s="116">
        <v>1014600500204</v>
      </c>
      <c r="C9" s="116">
        <v>521014100009003</v>
      </c>
      <c r="D9" s="117" t="s">
        <v>240</v>
      </c>
      <c r="E9" s="111" t="s">
        <v>241</v>
      </c>
      <c r="F9" s="117" t="s">
        <v>48</v>
      </c>
      <c r="G9" s="114" t="s">
        <v>22</v>
      </c>
      <c r="H9" s="114" t="s">
        <v>221</v>
      </c>
      <c r="I9" s="114" t="s">
        <v>140</v>
      </c>
      <c r="J9" s="114" t="s">
        <v>222</v>
      </c>
      <c r="K9" s="114" t="s">
        <v>33</v>
      </c>
      <c r="L9" s="114" t="s">
        <v>237</v>
      </c>
      <c r="M9" s="118">
        <v>0</v>
      </c>
      <c r="N9" s="114" t="s">
        <v>238</v>
      </c>
      <c r="O9" s="114" t="s">
        <v>239</v>
      </c>
      <c r="P9" s="112" t="s">
        <v>226</v>
      </c>
      <c r="Q9" s="114" t="s">
        <v>242</v>
      </c>
      <c r="R9" s="114" t="s">
        <v>228</v>
      </c>
      <c r="S9" s="114" t="s">
        <v>228</v>
      </c>
      <c r="T9" s="114" t="s">
        <v>228</v>
      </c>
      <c r="U9" s="114" t="s">
        <v>177</v>
      </c>
      <c r="V9" s="119">
        <v>10.24</v>
      </c>
      <c r="W9" s="119">
        <v>14.16</v>
      </c>
      <c r="X9" s="119">
        <v>9.99</v>
      </c>
      <c r="Y9" s="119">
        <v>13.81</v>
      </c>
      <c r="Z9" s="119">
        <v>9.8699999999999992</v>
      </c>
      <c r="AA9" s="119">
        <v>13.64</v>
      </c>
      <c r="AB9" s="119">
        <v>9.31</v>
      </c>
      <c r="AC9" s="119">
        <v>12.87</v>
      </c>
      <c r="AD9" s="119">
        <v>9.93</v>
      </c>
      <c r="AE9" s="119">
        <v>13.73</v>
      </c>
      <c r="AF9" s="119">
        <v>9.99</v>
      </c>
      <c r="AG9" s="119">
        <v>13.81</v>
      </c>
      <c r="AH9" s="119">
        <v>9.93</v>
      </c>
      <c r="AI9" s="119">
        <v>13.73</v>
      </c>
      <c r="AJ9" s="119">
        <v>9.8699999999999992</v>
      </c>
      <c r="AK9" s="119">
        <v>13.64</v>
      </c>
    </row>
    <row r="10" spans="1:37" ht="64.5" x14ac:dyDescent="0.25">
      <c r="A10" s="108">
        <v>7897851221523</v>
      </c>
      <c r="B10" s="116">
        <v>1014600500263</v>
      </c>
      <c r="C10" s="116">
        <v>521000607112411</v>
      </c>
      <c r="D10" s="117" t="s">
        <v>243</v>
      </c>
      <c r="E10" s="111" t="s">
        <v>244</v>
      </c>
      <c r="F10" s="117" t="s">
        <v>48</v>
      </c>
      <c r="G10" s="114" t="s">
        <v>22</v>
      </c>
      <c r="H10" s="114" t="s">
        <v>221</v>
      </c>
      <c r="I10" s="114" t="s">
        <v>140</v>
      </c>
      <c r="J10" s="114" t="s">
        <v>222</v>
      </c>
      <c r="K10" s="114" t="s">
        <v>33</v>
      </c>
      <c r="L10" s="114" t="s">
        <v>245</v>
      </c>
      <c r="M10" s="118">
        <v>3037</v>
      </c>
      <c r="N10" s="114" t="s">
        <v>238</v>
      </c>
      <c r="O10" s="114" t="s">
        <v>239</v>
      </c>
      <c r="P10" s="112" t="s">
        <v>226</v>
      </c>
      <c r="Q10" s="114" t="s">
        <v>246</v>
      </c>
      <c r="R10" s="114" t="s">
        <v>228</v>
      </c>
      <c r="S10" s="114" t="s">
        <v>228</v>
      </c>
      <c r="T10" s="114" t="s">
        <v>228</v>
      </c>
      <c r="U10" s="114" t="s">
        <v>177</v>
      </c>
      <c r="V10" s="119">
        <v>41.52</v>
      </c>
      <c r="W10" s="119">
        <v>57.4</v>
      </c>
      <c r="X10" s="119">
        <v>40.51</v>
      </c>
      <c r="Y10" s="119">
        <v>56</v>
      </c>
      <c r="Z10" s="119">
        <v>40.020000000000003</v>
      </c>
      <c r="AA10" s="119">
        <v>55.33</v>
      </c>
      <c r="AB10" s="119">
        <v>37.75</v>
      </c>
      <c r="AC10" s="119">
        <v>52.19</v>
      </c>
      <c r="AD10" s="119">
        <v>40.26</v>
      </c>
      <c r="AE10" s="119">
        <v>55.66</v>
      </c>
      <c r="AF10" s="119">
        <v>40.51</v>
      </c>
      <c r="AG10" s="119">
        <v>56</v>
      </c>
      <c r="AH10" s="119">
        <v>40.26</v>
      </c>
      <c r="AI10" s="119">
        <v>55.66</v>
      </c>
      <c r="AJ10" s="119">
        <v>40.020000000000003</v>
      </c>
      <c r="AK10" s="119">
        <v>55.33</v>
      </c>
    </row>
    <row r="11" spans="1:37" ht="64.5" x14ac:dyDescent="0.25">
      <c r="A11" s="108">
        <v>7897851221530</v>
      </c>
      <c r="B11" s="116">
        <v>1014600500301</v>
      </c>
      <c r="C11" s="116">
        <v>521000605111416</v>
      </c>
      <c r="D11" s="117" t="s">
        <v>247</v>
      </c>
      <c r="E11" s="111" t="s">
        <v>248</v>
      </c>
      <c r="F11" s="117" t="s">
        <v>48</v>
      </c>
      <c r="G11" s="114" t="s">
        <v>22</v>
      </c>
      <c r="H11" s="114" t="s">
        <v>221</v>
      </c>
      <c r="I11" s="114" t="s">
        <v>140</v>
      </c>
      <c r="J11" s="114" t="s">
        <v>222</v>
      </c>
      <c r="K11" s="114" t="s">
        <v>33</v>
      </c>
      <c r="L11" s="114" t="s">
        <v>237</v>
      </c>
      <c r="M11" s="118">
        <v>3038</v>
      </c>
      <c r="N11" s="114" t="s">
        <v>238</v>
      </c>
      <c r="O11" s="114" t="s">
        <v>239</v>
      </c>
      <c r="P11" s="112" t="s">
        <v>226</v>
      </c>
      <c r="Q11" s="114" t="s">
        <v>246</v>
      </c>
      <c r="R11" s="114" t="s">
        <v>228</v>
      </c>
      <c r="S11" s="114" t="s">
        <v>228</v>
      </c>
      <c r="T11" s="114" t="s">
        <v>228</v>
      </c>
      <c r="U11" s="114" t="s">
        <v>177</v>
      </c>
      <c r="V11" s="119">
        <v>54.01</v>
      </c>
      <c r="W11" s="119">
        <v>74.67</v>
      </c>
      <c r="X11" s="119">
        <v>52.7</v>
      </c>
      <c r="Y11" s="119">
        <v>72.849999999999994</v>
      </c>
      <c r="Z11" s="119">
        <v>52.06</v>
      </c>
      <c r="AA11" s="119">
        <v>71.97</v>
      </c>
      <c r="AB11" s="119">
        <v>49.1</v>
      </c>
      <c r="AC11" s="119">
        <v>67.88</v>
      </c>
      <c r="AD11" s="119">
        <v>52.38</v>
      </c>
      <c r="AE11" s="119">
        <v>72.41</v>
      </c>
      <c r="AF11" s="119">
        <v>52.7</v>
      </c>
      <c r="AG11" s="119">
        <v>72.849999999999994</v>
      </c>
      <c r="AH11" s="119">
        <v>52.38</v>
      </c>
      <c r="AI11" s="119">
        <v>72.41</v>
      </c>
      <c r="AJ11" s="119">
        <v>52.06</v>
      </c>
      <c r="AK11" s="119">
        <v>71.97</v>
      </c>
    </row>
    <row r="12" spans="1:37" ht="64.5" x14ac:dyDescent="0.25">
      <c r="A12" s="108">
        <v>7897851221547</v>
      </c>
      <c r="B12" s="116">
        <v>1014600500281</v>
      </c>
      <c r="C12" s="116">
        <v>521000606116411</v>
      </c>
      <c r="D12" s="117" t="s">
        <v>249</v>
      </c>
      <c r="E12" s="111" t="s">
        <v>250</v>
      </c>
      <c r="F12" s="117" t="s">
        <v>48</v>
      </c>
      <c r="G12" s="114" t="s">
        <v>22</v>
      </c>
      <c r="H12" s="114" t="s">
        <v>221</v>
      </c>
      <c r="I12" s="114" t="s">
        <v>140</v>
      </c>
      <c r="J12" s="114" t="s">
        <v>222</v>
      </c>
      <c r="K12" s="114" t="s">
        <v>33</v>
      </c>
      <c r="L12" s="114" t="s">
        <v>237</v>
      </c>
      <c r="M12" s="118">
        <v>3037</v>
      </c>
      <c r="N12" s="114" t="s">
        <v>238</v>
      </c>
      <c r="O12" s="114" t="s">
        <v>239</v>
      </c>
      <c r="P12" s="112" t="s">
        <v>226</v>
      </c>
      <c r="Q12" s="114" t="s">
        <v>251</v>
      </c>
      <c r="R12" s="114" t="s">
        <v>228</v>
      </c>
      <c r="S12" s="114" t="s">
        <v>228</v>
      </c>
      <c r="T12" s="114" t="s">
        <v>228</v>
      </c>
      <c r="U12" s="114" t="s">
        <v>177</v>
      </c>
      <c r="V12" s="119">
        <v>79.44</v>
      </c>
      <c r="W12" s="119">
        <v>109.82</v>
      </c>
      <c r="X12" s="119">
        <v>77.5</v>
      </c>
      <c r="Y12" s="119">
        <v>107.14</v>
      </c>
      <c r="Z12" s="119">
        <v>76.569999999999993</v>
      </c>
      <c r="AA12" s="119">
        <v>105.85</v>
      </c>
      <c r="AB12" s="119">
        <v>72.22</v>
      </c>
      <c r="AC12" s="119">
        <v>99.84</v>
      </c>
      <c r="AD12" s="119">
        <v>77.03</v>
      </c>
      <c r="AE12" s="119">
        <v>106.49</v>
      </c>
      <c r="AF12" s="119">
        <v>77.5</v>
      </c>
      <c r="AG12" s="119">
        <v>107.14</v>
      </c>
      <c r="AH12" s="119">
        <v>77.03</v>
      </c>
      <c r="AI12" s="119">
        <v>106.49</v>
      </c>
      <c r="AJ12" s="119">
        <v>76.569999999999993</v>
      </c>
      <c r="AK12" s="119">
        <v>105.85</v>
      </c>
    </row>
    <row r="13" spans="1:37" x14ac:dyDescent="0.25">
      <c r="A13" s="108">
        <v>7897851259694</v>
      </c>
      <c r="B13" s="120">
        <v>6719800550011</v>
      </c>
      <c r="C13" s="120"/>
      <c r="D13" s="117" t="s">
        <v>150</v>
      </c>
      <c r="E13" s="111" t="s">
        <v>113</v>
      </c>
      <c r="F13" s="117" t="s">
        <v>151</v>
      </c>
      <c r="G13" s="121" t="s">
        <v>41</v>
      </c>
      <c r="H13" s="121" t="s">
        <v>114</v>
      </c>
      <c r="I13" s="121" t="s">
        <v>144</v>
      </c>
      <c r="J13" s="121" t="s">
        <v>252</v>
      </c>
      <c r="K13" s="121" t="s">
        <v>107</v>
      </c>
      <c r="L13" s="121" t="s">
        <v>253</v>
      </c>
      <c r="M13" s="122">
        <v>0</v>
      </c>
      <c r="N13" s="121" t="s">
        <v>254</v>
      </c>
      <c r="O13" s="121" t="s">
        <v>253</v>
      </c>
      <c r="P13" s="112" t="s">
        <v>226</v>
      </c>
      <c r="Q13" s="114"/>
      <c r="R13" s="114" t="s">
        <v>228</v>
      </c>
      <c r="S13" s="114" t="s">
        <v>228</v>
      </c>
      <c r="T13" s="114" t="s">
        <v>228</v>
      </c>
      <c r="U13" s="121">
        <v>0</v>
      </c>
      <c r="V13" s="123">
        <v>71.998284000000012</v>
      </c>
      <c r="W13" s="123" t="s">
        <v>41</v>
      </c>
      <c r="X13" s="123">
        <v>71.998284000000012</v>
      </c>
      <c r="Y13" s="123" t="s">
        <v>41</v>
      </c>
      <c r="Z13" s="123">
        <v>71.998284000000012</v>
      </c>
      <c r="AA13" s="123" t="s">
        <v>41</v>
      </c>
      <c r="AB13" s="123">
        <v>71.998284000000012</v>
      </c>
      <c r="AC13" s="123" t="s">
        <v>41</v>
      </c>
      <c r="AD13" s="123">
        <v>71.998284000000012</v>
      </c>
      <c r="AE13" s="123" t="s">
        <v>41</v>
      </c>
      <c r="AF13" s="123">
        <v>71.998284000000012</v>
      </c>
      <c r="AG13" s="123" t="s">
        <v>41</v>
      </c>
      <c r="AH13" s="123">
        <v>71.998284000000012</v>
      </c>
      <c r="AI13" s="123" t="s">
        <v>41</v>
      </c>
      <c r="AJ13" s="123">
        <v>71.998284000000012</v>
      </c>
      <c r="AK13" s="123" t="s">
        <v>41</v>
      </c>
    </row>
    <row r="14" spans="1:37" ht="64.5" x14ac:dyDescent="0.25">
      <c r="A14" s="108">
        <v>7897851220236</v>
      </c>
      <c r="B14" s="116">
        <v>1014600100079</v>
      </c>
      <c r="C14" s="116">
        <v>521000801113310</v>
      </c>
      <c r="D14" s="117" t="s">
        <v>255</v>
      </c>
      <c r="E14" s="111" t="s">
        <v>256</v>
      </c>
      <c r="F14" s="117" t="s">
        <v>79</v>
      </c>
      <c r="G14" s="114" t="s">
        <v>22</v>
      </c>
      <c r="H14" s="114" t="s">
        <v>257</v>
      </c>
      <c r="I14" s="114" t="s">
        <v>141</v>
      </c>
      <c r="J14" s="114" t="s">
        <v>222</v>
      </c>
      <c r="K14" s="114" t="s">
        <v>33</v>
      </c>
      <c r="L14" s="114" t="s">
        <v>258</v>
      </c>
      <c r="M14" s="118">
        <v>674</v>
      </c>
      <c r="N14" s="114" t="s">
        <v>259</v>
      </c>
      <c r="O14" s="114" t="s">
        <v>253</v>
      </c>
      <c r="P14" s="112" t="s">
        <v>226</v>
      </c>
      <c r="Q14" s="114" t="s">
        <v>260</v>
      </c>
      <c r="R14" s="114" t="s">
        <v>228</v>
      </c>
      <c r="S14" s="114" t="s">
        <v>228</v>
      </c>
      <c r="T14" s="114" t="s">
        <v>228</v>
      </c>
      <c r="U14" s="114" t="s">
        <v>179</v>
      </c>
      <c r="V14" s="119">
        <v>34.450000000000003</v>
      </c>
      <c r="W14" s="119">
        <v>45.85</v>
      </c>
      <c r="X14" s="119">
        <v>33.479999999999997</v>
      </c>
      <c r="Y14" s="119">
        <v>44.6</v>
      </c>
      <c r="Z14" s="119">
        <v>33.01</v>
      </c>
      <c r="AA14" s="119">
        <v>44</v>
      </c>
      <c r="AB14" s="119">
        <v>30.87</v>
      </c>
      <c r="AC14" s="119">
        <v>41.24</v>
      </c>
      <c r="AD14" s="119">
        <v>33.24</v>
      </c>
      <c r="AE14" s="119">
        <v>44.3</v>
      </c>
      <c r="AF14" s="119">
        <v>29.091232999999999</v>
      </c>
      <c r="AG14" s="119">
        <v>40.219475000000003</v>
      </c>
      <c r="AH14" s="119">
        <v>28.920537454423503</v>
      </c>
      <c r="AI14" s="119">
        <v>39.872575546897501</v>
      </c>
      <c r="AJ14" s="119">
        <v>28.742834999999999</v>
      </c>
      <c r="AK14" s="119">
        <v>39.737866000000004</v>
      </c>
    </row>
    <row r="15" spans="1:37" ht="64.5" x14ac:dyDescent="0.25">
      <c r="A15" s="108">
        <v>7897851221158</v>
      </c>
      <c r="B15" s="116">
        <v>1014600100095</v>
      </c>
      <c r="C15" s="116">
        <v>521000803116317</v>
      </c>
      <c r="D15" s="117" t="s">
        <v>255</v>
      </c>
      <c r="E15" s="111" t="s">
        <v>261</v>
      </c>
      <c r="F15" s="117" t="s">
        <v>79</v>
      </c>
      <c r="G15" s="114" t="s">
        <v>22</v>
      </c>
      <c r="H15" s="114" t="s">
        <v>257</v>
      </c>
      <c r="I15" s="114" t="s">
        <v>141</v>
      </c>
      <c r="J15" s="114" t="s">
        <v>222</v>
      </c>
      <c r="K15" s="114" t="s">
        <v>33</v>
      </c>
      <c r="L15" s="114" t="s">
        <v>258</v>
      </c>
      <c r="M15" s="118">
        <v>674</v>
      </c>
      <c r="N15" s="114" t="s">
        <v>259</v>
      </c>
      <c r="O15" s="114" t="s">
        <v>253</v>
      </c>
      <c r="P15" s="112" t="s">
        <v>226</v>
      </c>
      <c r="Q15" s="114" t="s">
        <v>260</v>
      </c>
      <c r="R15" s="114" t="s">
        <v>228</v>
      </c>
      <c r="S15" s="114" t="s">
        <v>228</v>
      </c>
      <c r="T15" s="114" t="s">
        <v>228</v>
      </c>
      <c r="U15" s="114" t="s">
        <v>179</v>
      </c>
      <c r="V15" s="119">
        <v>61.28</v>
      </c>
      <c r="W15" s="119">
        <v>81.569999999999993</v>
      </c>
      <c r="X15" s="119">
        <v>59.56</v>
      </c>
      <c r="Y15" s="119">
        <v>79.349999999999994</v>
      </c>
      <c r="Z15" s="119">
        <v>58.73</v>
      </c>
      <c r="AA15" s="119">
        <v>78.28</v>
      </c>
      <c r="AB15" s="119">
        <v>54.92</v>
      </c>
      <c r="AC15" s="119">
        <v>73.36</v>
      </c>
      <c r="AD15" s="119">
        <v>59.14</v>
      </c>
      <c r="AE15" s="119">
        <v>78.81</v>
      </c>
      <c r="AF15" s="119">
        <v>51.747349999999997</v>
      </c>
      <c r="AG15" s="119">
        <v>71.534306999999998</v>
      </c>
      <c r="AH15" s="119">
        <v>51.447830190000005</v>
      </c>
      <c r="AI15" s="119">
        <v>70.928709299999994</v>
      </c>
      <c r="AJ15" s="119">
        <v>51.122283000000003</v>
      </c>
      <c r="AK15" s="119">
        <v>70.673558999999997</v>
      </c>
    </row>
    <row r="16" spans="1:37" ht="39" x14ac:dyDescent="0.25">
      <c r="A16" s="108">
        <v>7897851221585</v>
      </c>
      <c r="B16" s="116" t="s">
        <v>132</v>
      </c>
      <c r="C16" s="116"/>
      <c r="D16" s="117" t="s">
        <v>262</v>
      </c>
      <c r="E16" s="111" t="s">
        <v>263</v>
      </c>
      <c r="F16" s="117" t="s">
        <v>127</v>
      </c>
      <c r="G16" s="114" t="s">
        <v>41</v>
      </c>
      <c r="H16" s="114" t="s">
        <v>114</v>
      </c>
      <c r="I16" s="114" t="s">
        <v>144</v>
      </c>
      <c r="J16" s="114" t="s">
        <v>252</v>
      </c>
      <c r="K16" s="114" t="s">
        <v>107</v>
      </c>
      <c r="L16" s="114" t="s">
        <v>253</v>
      </c>
      <c r="M16" s="118">
        <v>0</v>
      </c>
      <c r="N16" s="114" t="s">
        <v>254</v>
      </c>
      <c r="O16" s="114" t="s">
        <v>253</v>
      </c>
      <c r="P16" s="112" t="s">
        <v>226</v>
      </c>
      <c r="Q16" s="114"/>
      <c r="R16" s="114" t="s">
        <v>228</v>
      </c>
      <c r="S16" s="114" t="s">
        <v>228</v>
      </c>
      <c r="T16" s="114" t="s">
        <v>228</v>
      </c>
      <c r="U16" s="118">
        <v>0</v>
      </c>
      <c r="V16" s="119">
        <v>78.322943999999993</v>
      </c>
      <c r="W16" s="119" t="s">
        <v>41</v>
      </c>
      <c r="X16" s="119">
        <v>78.322943999999993</v>
      </c>
      <c r="Y16" s="119" t="s">
        <v>41</v>
      </c>
      <c r="Z16" s="119">
        <v>78.322943999999993</v>
      </c>
      <c r="AA16" s="119" t="s">
        <v>41</v>
      </c>
      <c r="AB16" s="119">
        <v>78.322943999999993</v>
      </c>
      <c r="AC16" s="119" t="s">
        <v>41</v>
      </c>
      <c r="AD16" s="119">
        <v>78.320785388400012</v>
      </c>
      <c r="AE16" s="119" t="s">
        <v>41</v>
      </c>
      <c r="AF16" s="119">
        <v>78.320785388400012</v>
      </c>
      <c r="AG16" s="119" t="s">
        <v>41</v>
      </c>
      <c r="AH16" s="119">
        <v>78.320785388400012</v>
      </c>
      <c r="AI16" s="119" t="s">
        <v>41</v>
      </c>
      <c r="AJ16" s="119">
        <v>78.320785388400012</v>
      </c>
      <c r="AK16" s="119" t="s">
        <v>41</v>
      </c>
    </row>
    <row r="17" spans="1:37" ht="51.75" x14ac:dyDescent="0.25">
      <c r="A17" s="108">
        <v>7897851220625</v>
      </c>
      <c r="B17" s="116">
        <v>1014600650087</v>
      </c>
      <c r="C17" s="116">
        <v>521000906111415</v>
      </c>
      <c r="D17" s="117" t="s">
        <v>264</v>
      </c>
      <c r="E17" s="111" t="s">
        <v>265</v>
      </c>
      <c r="F17" s="117" t="s">
        <v>52</v>
      </c>
      <c r="G17" s="114" t="s">
        <v>22</v>
      </c>
      <c r="H17" s="114" t="s">
        <v>221</v>
      </c>
      <c r="I17" s="114" t="s">
        <v>142</v>
      </c>
      <c r="J17" s="114" t="s">
        <v>222</v>
      </c>
      <c r="K17" s="114" t="s">
        <v>23</v>
      </c>
      <c r="L17" s="114" t="s">
        <v>266</v>
      </c>
      <c r="M17" s="118">
        <v>1808</v>
      </c>
      <c r="N17" s="114" t="s">
        <v>231</v>
      </c>
      <c r="O17" s="114" t="s">
        <v>267</v>
      </c>
      <c r="P17" s="112" t="s">
        <v>226</v>
      </c>
      <c r="Q17" s="114" t="s">
        <v>268</v>
      </c>
      <c r="R17" s="114" t="s">
        <v>228</v>
      </c>
      <c r="S17" s="114" t="s">
        <v>228</v>
      </c>
      <c r="T17" s="114" t="s">
        <v>228</v>
      </c>
      <c r="U17" s="114" t="s">
        <v>177</v>
      </c>
      <c r="V17" s="119">
        <v>22.41</v>
      </c>
      <c r="W17" s="119">
        <v>30.98</v>
      </c>
      <c r="X17" s="119">
        <v>21.87</v>
      </c>
      <c r="Y17" s="119">
        <v>30.23</v>
      </c>
      <c r="Z17" s="119">
        <v>21.6</v>
      </c>
      <c r="AA17" s="119">
        <v>29.86</v>
      </c>
      <c r="AB17" s="119">
        <v>20.38</v>
      </c>
      <c r="AC17" s="119">
        <v>28.17</v>
      </c>
      <c r="AD17" s="119">
        <v>21.73</v>
      </c>
      <c r="AE17" s="119">
        <v>30.04</v>
      </c>
      <c r="AF17" s="119">
        <v>21.87</v>
      </c>
      <c r="AG17" s="119">
        <v>30.23</v>
      </c>
      <c r="AH17" s="119">
        <v>21.73</v>
      </c>
      <c r="AI17" s="119">
        <v>30.04</v>
      </c>
      <c r="AJ17" s="119">
        <v>21.6</v>
      </c>
      <c r="AK17" s="119">
        <v>29.86</v>
      </c>
    </row>
    <row r="18" spans="1:37" ht="51.75" x14ac:dyDescent="0.25">
      <c r="A18" s="108">
        <v>7897851220762</v>
      </c>
      <c r="B18" s="116">
        <v>1014600650222</v>
      </c>
      <c r="C18" s="116">
        <v>521000908112419</v>
      </c>
      <c r="D18" s="117" t="s">
        <v>264</v>
      </c>
      <c r="E18" s="111" t="s">
        <v>269</v>
      </c>
      <c r="F18" s="117" t="s">
        <v>52</v>
      </c>
      <c r="G18" s="114" t="s">
        <v>22</v>
      </c>
      <c r="H18" s="114" t="s">
        <v>221</v>
      </c>
      <c r="I18" s="114" t="s">
        <v>142</v>
      </c>
      <c r="J18" s="114" t="s">
        <v>222</v>
      </c>
      <c r="K18" s="114" t="s">
        <v>23</v>
      </c>
      <c r="L18" s="114" t="s">
        <v>266</v>
      </c>
      <c r="M18" s="118">
        <v>1808</v>
      </c>
      <c r="N18" s="114" t="s">
        <v>231</v>
      </c>
      <c r="O18" s="114" t="s">
        <v>267</v>
      </c>
      <c r="P18" s="112" t="s">
        <v>226</v>
      </c>
      <c r="Q18" s="114" t="s">
        <v>268</v>
      </c>
      <c r="R18" s="114" t="s">
        <v>228</v>
      </c>
      <c r="S18" s="114" t="s">
        <v>228</v>
      </c>
      <c r="T18" s="114" t="s">
        <v>228</v>
      </c>
      <c r="U18" s="114" t="s">
        <v>177</v>
      </c>
      <c r="V18" s="119">
        <v>37.43</v>
      </c>
      <c r="W18" s="119">
        <v>51.74</v>
      </c>
      <c r="X18" s="119">
        <v>36.520000000000003</v>
      </c>
      <c r="Y18" s="119">
        <v>50.49</v>
      </c>
      <c r="Z18" s="119">
        <v>36.08</v>
      </c>
      <c r="AA18" s="119">
        <v>49.88</v>
      </c>
      <c r="AB18" s="119">
        <v>34.03</v>
      </c>
      <c r="AC18" s="119">
        <v>47.04</v>
      </c>
      <c r="AD18" s="119">
        <v>36.299999999999997</v>
      </c>
      <c r="AE18" s="119">
        <v>50.18</v>
      </c>
      <c r="AF18" s="119">
        <v>36.520000000000003</v>
      </c>
      <c r="AG18" s="119">
        <v>50.49</v>
      </c>
      <c r="AH18" s="119">
        <v>36.299999999999997</v>
      </c>
      <c r="AI18" s="119">
        <v>50.18</v>
      </c>
      <c r="AJ18" s="119">
        <v>36.08</v>
      </c>
      <c r="AK18" s="119">
        <v>49.88</v>
      </c>
    </row>
    <row r="19" spans="1:37" ht="51.75" x14ac:dyDescent="0.25">
      <c r="A19" s="108">
        <v>7897851250431</v>
      </c>
      <c r="B19" s="116">
        <v>1014600650109</v>
      </c>
      <c r="C19" s="116">
        <v>521000902114411</v>
      </c>
      <c r="D19" s="117" t="s">
        <v>270</v>
      </c>
      <c r="E19" s="111" t="s">
        <v>271</v>
      </c>
      <c r="F19" s="117" t="s">
        <v>52</v>
      </c>
      <c r="G19" s="114" t="s">
        <v>22</v>
      </c>
      <c r="H19" s="114" t="s">
        <v>221</v>
      </c>
      <c r="I19" s="114" t="s">
        <v>142</v>
      </c>
      <c r="J19" s="114" t="s">
        <v>222</v>
      </c>
      <c r="K19" s="114" t="s">
        <v>23</v>
      </c>
      <c r="L19" s="114" t="s">
        <v>266</v>
      </c>
      <c r="M19" s="118">
        <v>1808</v>
      </c>
      <c r="N19" s="114" t="s">
        <v>231</v>
      </c>
      <c r="O19" s="114" t="s">
        <v>267</v>
      </c>
      <c r="P19" s="112" t="s">
        <v>226</v>
      </c>
      <c r="Q19" s="114" t="s">
        <v>268</v>
      </c>
      <c r="R19" s="114" t="s">
        <v>228</v>
      </c>
      <c r="S19" s="114" t="s">
        <v>228</v>
      </c>
      <c r="T19" s="114" t="s">
        <v>228</v>
      </c>
      <c r="U19" s="114" t="s">
        <v>177</v>
      </c>
      <c r="V19" s="119">
        <v>22.41</v>
      </c>
      <c r="W19" s="119">
        <v>30.98</v>
      </c>
      <c r="X19" s="119">
        <v>21.87</v>
      </c>
      <c r="Y19" s="119">
        <v>30.23</v>
      </c>
      <c r="Z19" s="119">
        <v>21.6</v>
      </c>
      <c r="AA19" s="119">
        <v>29.86</v>
      </c>
      <c r="AB19" s="119">
        <v>20.38</v>
      </c>
      <c r="AC19" s="119">
        <v>28.17</v>
      </c>
      <c r="AD19" s="119">
        <v>21.73</v>
      </c>
      <c r="AE19" s="119">
        <v>30.04</v>
      </c>
      <c r="AF19" s="119">
        <v>21.87</v>
      </c>
      <c r="AG19" s="119">
        <v>30.23</v>
      </c>
      <c r="AH19" s="119">
        <v>21.73</v>
      </c>
      <c r="AI19" s="119">
        <v>30.04</v>
      </c>
      <c r="AJ19" s="119">
        <v>21.6</v>
      </c>
      <c r="AK19" s="119">
        <v>29.86</v>
      </c>
    </row>
    <row r="20" spans="1:37" ht="51.75" x14ac:dyDescent="0.25">
      <c r="A20" s="108">
        <v>7897851220779</v>
      </c>
      <c r="B20" s="116">
        <v>1014600650257</v>
      </c>
      <c r="C20" s="116">
        <v>521000909119417</v>
      </c>
      <c r="D20" s="117" t="s">
        <v>270</v>
      </c>
      <c r="E20" s="111" t="s">
        <v>272</v>
      </c>
      <c r="F20" s="117" t="s">
        <v>52</v>
      </c>
      <c r="G20" s="114" t="s">
        <v>22</v>
      </c>
      <c r="H20" s="114" t="s">
        <v>221</v>
      </c>
      <c r="I20" s="114" t="s">
        <v>142</v>
      </c>
      <c r="J20" s="114" t="s">
        <v>222</v>
      </c>
      <c r="K20" s="114" t="s">
        <v>23</v>
      </c>
      <c r="L20" s="114" t="s">
        <v>266</v>
      </c>
      <c r="M20" s="118">
        <v>1808</v>
      </c>
      <c r="N20" s="114" t="s">
        <v>231</v>
      </c>
      <c r="O20" s="114" t="s">
        <v>267</v>
      </c>
      <c r="P20" s="112" t="s">
        <v>226</v>
      </c>
      <c r="Q20" s="114" t="s">
        <v>268</v>
      </c>
      <c r="R20" s="114" t="s">
        <v>228</v>
      </c>
      <c r="S20" s="114" t="s">
        <v>228</v>
      </c>
      <c r="T20" s="114" t="s">
        <v>228</v>
      </c>
      <c r="U20" s="114" t="s">
        <v>177</v>
      </c>
      <c r="V20" s="119">
        <v>37.43</v>
      </c>
      <c r="W20" s="119">
        <v>51.74</v>
      </c>
      <c r="X20" s="119">
        <v>36.520000000000003</v>
      </c>
      <c r="Y20" s="119">
        <v>50.49</v>
      </c>
      <c r="Z20" s="119">
        <v>36.08</v>
      </c>
      <c r="AA20" s="119">
        <v>49.88</v>
      </c>
      <c r="AB20" s="119">
        <v>34.03</v>
      </c>
      <c r="AC20" s="119">
        <v>47.04</v>
      </c>
      <c r="AD20" s="119">
        <v>36.299999999999997</v>
      </c>
      <c r="AE20" s="119">
        <v>50.18</v>
      </c>
      <c r="AF20" s="119">
        <v>36.520000000000003</v>
      </c>
      <c r="AG20" s="119">
        <v>50.49</v>
      </c>
      <c r="AH20" s="119">
        <v>36.299999999999997</v>
      </c>
      <c r="AI20" s="119">
        <v>50.18</v>
      </c>
      <c r="AJ20" s="119">
        <v>36.08</v>
      </c>
      <c r="AK20" s="119">
        <v>49.88</v>
      </c>
    </row>
    <row r="21" spans="1:37" ht="39" x14ac:dyDescent="0.25">
      <c r="A21" s="108">
        <v>7897851250554</v>
      </c>
      <c r="B21" s="120">
        <v>1014600650151</v>
      </c>
      <c r="C21" s="120">
        <v>521000904117416</v>
      </c>
      <c r="D21" s="117" t="s">
        <v>56</v>
      </c>
      <c r="E21" s="111" t="s">
        <v>58</v>
      </c>
      <c r="F21" s="117" t="s">
        <v>52</v>
      </c>
      <c r="G21" s="121" t="s">
        <v>22</v>
      </c>
      <c r="H21" s="121" t="s">
        <v>221</v>
      </c>
      <c r="I21" s="121" t="s">
        <v>142</v>
      </c>
      <c r="J21" s="121" t="s">
        <v>222</v>
      </c>
      <c r="K21" s="121" t="s">
        <v>23</v>
      </c>
      <c r="L21" s="114" t="s">
        <v>266</v>
      </c>
      <c r="M21" s="122">
        <v>1808</v>
      </c>
      <c r="N21" s="121" t="s">
        <v>231</v>
      </c>
      <c r="O21" s="114" t="s">
        <v>267</v>
      </c>
      <c r="P21" s="112" t="s">
        <v>226</v>
      </c>
      <c r="Q21" s="114" t="s">
        <v>273</v>
      </c>
      <c r="R21" s="114" t="s">
        <v>228</v>
      </c>
      <c r="S21" s="114" t="s">
        <v>228</v>
      </c>
      <c r="T21" s="114" t="s">
        <v>228</v>
      </c>
      <c r="U21" s="121" t="s">
        <v>177</v>
      </c>
      <c r="V21" s="123">
        <v>22.41</v>
      </c>
      <c r="W21" s="123">
        <v>30.98</v>
      </c>
      <c r="X21" s="123">
        <v>21.87</v>
      </c>
      <c r="Y21" s="123">
        <v>30.23</v>
      </c>
      <c r="Z21" s="123">
        <v>21.6</v>
      </c>
      <c r="AA21" s="123">
        <v>29.86</v>
      </c>
      <c r="AB21" s="123">
        <v>20.38</v>
      </c>
      <c r="AC21" s="123">
        <v>28.17</v>
      </c>
      <c r="AD21" s="123">
        <v>21.73</v>
      </c>
      <c r="AE21" s="123">
        <v>30.04</v>
      </c>
      <c r="AF21" s="123">
        <v>21.87</v>
      </c>
      <c r="AG21" s="123">
        <v>30.23</v>
      </c>
      <c r="AH21" s="123">
        <v>21.73</v>
      </c>
      <c r="AI21" s="123">
        <v>30.04</v>
      </c>
      <c r="AJ21" s="123">
        <v>21.6</v>
      </c>
      <c r="AK21" s="123">
        <v>29.86</v>
      </c>
    </row>
    <row r="22" spans="1:37" ht="51.75" x14ac:dyDescent="0.25">
      <c r="A22" s="108">
        <v>7897851221165</v>
      </c>
      <c r="B22" s="116">
        <v>1014600650291</v>
      </c>
      <c r="C22" s="116">
        <v>521012040008803</v>
      </c>
      <c r="D22" s="117" t="s">
        <v>56</v>
      </c>
      <c r="E22" s="111" t="s">
        <v>109</v>
      </c>
      <c r="F22" s="117" t="s">
        <v>52</v>
      </c>
      <c r="G22" s="114" t="s">
        <v>22</v>
      </c>
      <c r="H22" s="114" t="s">
        <v>221</v>
      </c>
      <c r="I22" s="114" t="s">
        <v>142</v>
      </c>
      <c r="J22" s="114" t="s">
        <v>222</v>
      </c>
      <c r="K22" s="114" t="s">
        <v>23</v>
      </c>
      <c r="L22" s="114" t="s">
        <v>266</v>
      </c>
      <c r="M22" s="118">
        <v>0</v>
      </c>
      <c r="N22" s="114" t="s">
        <v>231</v>
      </c>
      <c r="O22" s="114" t="s">
        <v>267</v>
      </c>
      <c r="P22" s="112" t="s">
        <v>226</v>
      </c>
      <c r="Q22" s="114" t="s">
        <v>273</v>
      </c>
      <c r="R22" s="114" t="s">
        <v>228</v>
      </c>
      <c r="S22" s="114" t="s">
        <v>228</v>
      </c>
      <c r="T22" s="114" t="s">
        <v>228</v>
      </c>
      <c r="U22" s="114" t="s">
        <v>177</v>
      </c>
      <c r="V22" s="119">
        <v>37.43</v>
      </c>
      <c r="W22" s="119">
        <v>51.74</v>
      </c>
      <c r="X22" s="119">
        <v>36.520000000000003</v>
      </c>
      <c r="Y22" s="119">
        <v>50.49</v>
      </c>
      <c r="Z22" s="119">
        <v>36.08</v>
      </c>
      <c r="AA22" s="119">
        <v>49.88</v>
      </c>
      <c r="AB22" s="119">
        <v>34.03</v>
      </c>
      <c r="AC22" s="119">
        <v>47.04</v>
      </c>
      <c r="AD22" s="119">
        <v>36.299999999999997</v>
      </c>
      <c r="AE22" s="119">
        <v>50.18</v>
      </c>
      <c r="AF22" s="119">
        <v>36.520000000000003</v>
      </c>
      <c r="AG22" s="119">
        <v>50.49</v>
      </c>
      <c r="AH22" s="119">
        <v>36.299999999999997</v>
      </c>
      <c r="AI22" s="119">
        <v>50.18</v>
      </c>
      <c r="AJ22" s="119">
        <v>36.08</v>
      </c>
      <c r="AK22" s="119">
        <v>49.88</v>
      </c>
    </row>
    <row r="23" spans="1:37" ht="51.75" x14ac:dyDescent="0.25">
      <c r="A23" s="108">
        <v>7897851220618</v>
      </c>
      <c r="B23" s="116">
        <v>1014600650060</v>
      </c>
      <c r="C23" s="116">
        <v>521000907116410</v>
      </c>
      <c r="D23" s="117" t="s">
        <v>54</v>
      </c>
      <c r="E23" s="111" t="s">
        <v>100</v>
      </c>
      <c r="F23" s="117" t="s">
        <v>52</v>
      </c>
      <c r="G23" s="114" t="s">
        <v>22</v>
      </c>
      <c r="H23" s="114" t="s">
        <v>221</v>
      </c>
      <c r="I23" s="114" t="s">
        <v>142</v>
      </c>
      <c r="J23" s="114" t="s">
        <v>222</v>
      </c>
      <c r="K23" s="114" t="s">
        <v>23</v>
      </c>
      <c r="L23" s="114" t="s">
        <v>266</v>
      </c>
      <c r="M23" s="118">
        <v>1808</v>
      </c>
      <c r="N23" s="114" t="s">
        <v>231</v>
      </c>
      <c r="O23" s="114" t="s">
        <v>267</v>
      </c>
      <c r="P23" s="112" t="s">
        <v>226</v>
      </c>
      <c r="Q23" s="114" t="s">
        <v>268</v>
      </c>
      <c r="R23" s="114" t="s">
        <v>228</v>
      </c>
      <c r="S23" s="114" t="s">
        <v>228</v>
      </c>
      <c r="T23" s="114" t="s">
        <v>228</v>
      </c>
      <c r="U23" s="114" t="s">
        <v>177</v>
      </c>
      <c r="V23" s="119">
        <v>22.7</v>
      </c>
      <c r="W23" s="119">
        <v>31.38</v>
      </c>
      <c r="X23" s="119">
        <v>22.14</v>
      </c>
      <c r="Y23" s="119">
        <v>30.61</v>
      </c>
      <c r="Z23" s="119">
        <v>21.88</v>
      </c>
      <c r="AA23" s="119">
        <v>30.25</v>
      </c>
      <c r="AB23" s="119">
        <v>20.63</v>
      </c>
      <c r="AC23" s="119">
        <v>28.52</v>
      </c>
      <c r="AD23" s="119">
        <v>22.01</v>
      </c>
      <c r="AE23" s="119">
        <v>30.43</v>
      </c>
      <c r="AF23" s="119">
        <v>22.14</v>
      </c>
      <c r="AG23" s="119">
        <v>30.61</v>
      </c>
      <c r="AH23" s="119">
        <v>22.01</v>
      </c>
      <c r="AI23" s="119">
        <v>30.43</v>
      </c>
      <c r="AJ23" s="119">
        <v>21.88</v>
      </c>
      <c r="AK23" s="119">
        <v>30.25</v>
      </c>
    </row>
    <row r="24" spans="1:37" ht="51.75" x14ac:dyDescent="0.25">
      <c r="A24" s="108">
        <v>7897851221141</v>
      </c>
      <c r="B24" s="116">
        <v>1014600650281</v>
      </c>
      <c r="C24" s="116">
        <v>521012040008903</v>
      </c>
      <c r="D24" s="117" t="s">
        <v>54</v>
      </c>
      <c r="E24" s="111" t="s">
        <v>109</v>
      </c>
      <c r="F24" s="117" t="s">
        <v>52</v>
      </c>
      <c r="G24" s="114" t="s">
        <v>22</v>
      </c>
      <c r="H24" s="114" t="s">
        <v>221</v>
      </c>
      <c r="I24" s="114" t="s">
        <v>142</v>
      </c>
      <c r="J24" s="114" t="s">
        <v>222</v>
      </c>
      <c r="K24" s="114" t="s">
        <v>23</v>
      </c>
      <c r="L24" s="114" t="s">
        <v>266</v>
      </c>
      <c r="M24" s="118">
        <v>0</v>
      </c>
      <c r="N24" s="114" t="s">
        <v>231</v>
      </c>
      <c r="O24" s="114" t="s">
        <v>267</v>
      </c>
      <c r="P24" s="112" t="s">
        <v>226</v>
      </c>
      <c r="Q24" s="114" t="s">
        <v>268</v>
      </c>
      <c r="R24" s="114" t="s">
        <v>228</v>
      </c>
      <c r="S24" s="114" t="s">
        <v>228</v>
      </c>
      <c r="T24" s="114" t="s">
        <v>228</v>
      </c>
      <c r="U24" s="114" t="s">
        <v>177</v>
      </c>
      <c r="V24" s="119">
        <v>37.43</v>
      </c>
      <c r="W24" s="119">
        <v>51.74</v>
      </c>
      <c r="X24" s="119">
        <v>36.520000000000003</v>
      </c>
      <c r="Y24" s="119">
        <v>50.49</v>
      </c>
      <c r="Z24" s="119">
        <v>36.08</v>
      </c>
      <c r="AA24" s="119">
        <v>49.88</v>
      </c>
      <c r="AB24" s="119">
        <v>34.03</v>
      </c>
      <c r="AC24" s="119">
        <v>47.04</v>
      </c>
      <c r="AD24" s="119">
        <v>36.299999999999997</v>
      </c>
      <c r="AE24" s="119">
        <v>50.18</v>
      </c>
      <c r="AF24" s="119">
        <v>36.520000000000003</v>
      </c>
      <c r="AG24" s="119">
        <v>50.49</v>
      </c>
      <c r="AH24" s="119">
        <v>36.299999999999997</v>
      </c>
      <c r="AI24" s="119">
        <v>50.18</v>
      </c>
      <c r="AJ24" s="119">
        <v>36.08</v>
      </c>
      <c r="AK24" s="119">
        <v>49.88</v>
      </c>
    </row>
    <row r="25" spans="1:37" ht="51.75" x14ac:dyDescent="0.25">
      <c r="A25" s="108">
        <v>7897851259595</v>
      </c>
      <c r="B25" s="116">
        <v>1014600730021</v>
      </c>
      <c r="C25" s="116">
        <v>521001001110412</v>
      </c>
      <c r="D25" s="117" t="s">
        <v>65</v>
      </c>
      <c r="E25" s="111" t="s">
        <v>62</v>
      </c>
      <c r="F25" s="117" t="s">
        <v>63</v>
      </c>
      <c r="G25" s="114" t="s">
        <v>22</v>
      </c>
      <c r="H25" s="114" t="s">
        <v>221</v>
      </c>
      <c r="I25" s="114" t="s">
        <v>143</v>
      </c>
      <c r="J25" s="114" t="s">
        <v>222</v>
      </c>
      <c r="K25" s="114" t="s">
        <v>23</v>
      </c>
      <c r="L25" s="114" t="s">
        <v>274</v>
      </c>
      <c r="M25" s="118">
        <v>3370</v>
      </c>
      <c r="N25" s="114" t="s">
        <v>275</v>
      </c>
      <c r="O25" s="114" t="s">
        <v>232</v>
      </c>
      <c r="P25" s="112" t="s">
        <v>226</v>
      </c>
      <c r="Q25" s="114" t="s">
        <v>276</v>
      </c>
      <c r="R25" s="114" t="s">
        <v>228</v>
      </c>
      <c r="S25" s="114" t="s">
        <v>228</v>
      </c>
      <c r="T25" s="114" t="s">
        <v>228</v>
      </c>
      <c r="U25" s="114" t="s">
        <v>177</v>
      </c>
      <c r="V25" s="119">
        <v>31.16</v>
      </c>
      <c r="W25" s="119">
        <v>43.08</v>
      </c>
      <c r="X25" s="119">
        <v>30.4</v>
      </c>
      <c r="Y25" s="119">
        <v>42.03</v>
      </c>
      <c r="Z25" s="119">
        <v>30.03</v>
      </c>
      <c r="AA25" s="119">
        <v>41.51</v>
      </c>
      <c r="AB25" s="119">
        <v>28.33</v>
      </c>
      <c r="AC25" s="119">
        <v>39.159999999999997</v>
      </c>
      <c r="AD25" s="119">
        <v>30.22</v>
      </c>
      <c r="AE25" s="119">
        <v>41.78</v>
      </c>
      <c r="AF25" s="119">
        <v>30.4</v>
      </c>
      <c r="AG25" s="119">
        <v>42.03</v>
      </c>
      <c r="AH25" s="119">
        <v>30.22</v>
      </c>
      <c r="AI25" s="119">
        <v>41.78</v>
      </c>
      <c r="AJ25" s="119">
        <v>30.03</v>
      </c>
      <c r="AK25" s="119">
        <v>41.51</v>
      </c>
    </row>
    <row r="26" spans="1:37" ht="51.75" x14ac:dyDescent="0.25">
      <c r="A26" s="108">
        <v>7897851259601</v>
      </c>
      <c r="B26" s="116">
        <v>1014600730031</v>
      </c>
      <c r="C26" s="116">
        <v>521001002117410</v>
      </c>
      <c r="D26" s="117" t="s">
        <v>66</v>
      </c>
      <c r="E26" s="111" t="s">
        <v>62</v>
      </c>
      <c r="F26" s="117" t="s">
        <v>63</v>
      </c>
      <c r="G26" s="114" t="s">
        <v>22</v>
      </c>
      <c r="H26" s="114" t="s">
        <v>221</v>
      </c>
      <c r="I26" s="114" t="s">
        <v>143</v>
      </c>
      <c r="J26" s="114" t="s">
        <v>222</v>
      </c>
      <c r="K26" s="114" t="s">
        <v>23</v>
      </c>
      <c r="L26" s="114" t="s">
        <v>274</v>
      </c>
      <c r="M26" s="118">
        <v>3370</v>
      </c>
      <c r="N26" s="114" t="s">
        <v>275</v>
      </c>
      <c r="O26" s="114" t="s">
        <v>232</v>
      </c>
      <c r="P26" s="112" t="s">
        <v>226</v>
      </c>
      <c r="Q26" s="114" t="s">
        <v>276</v>
      </c>
      <c r="R26" s="114" t="s">
        <v>228</v>
      </c>
      <c r="S26" s="114" t="s">
        <v>228</v>
      </c>
      <c r="T26" s="114" t="s">
        <v>228</v>
      </c>
      <c r="U26" s="114" t="s">
        <v>177</v>
      </c>
      <c r="V26" s="119">
        <v>59.06</v>
      </c>
      <c r="W26" s="119">
        <v>81.650000000000006</v>
      </c>
      <c r="X26" s="119">
        <v>57.62</v>
      </c>
      <c r="Y26" s="119">
        <v>79.66</v>
      </c>
      <c r="Z26" s="119">
        <v>56.93</v>
      </c>
      <c r="AA26" s="119">
        <v>78.7</v>
      </c>
      <c r="AB26" s="119">
        <v>53.69</v>
      </c>
      <c r="AC26" s="119">
        <v>74.22</v>
      </c>
      <c r="AD26" s="119">
        <v>57.27</v>
      </c>
      <c r="AE26" s="119">
        <v>79.17</v>
      </c>
      <c r="AF26" s="119">
        <v>57.62</v>
      </c>
      <c r="AG26" s="119">
        <v>79.66</v>
      </c>
      <c r="AH26" s="119">
        <v>57.27</v>
      </c>
      <c r="AI26" s="119">
        <v>79.17</v>
      </c>
      <c r="AJ26" s="119">
        <v>56.93</v>
      </c>
      <c r="AK26" s="119">
        <v>78.7</v>
      </c>
    </row>
    <row r="27" spans="1:37" ht="39" x14ac:dyDescent="0.25">
      <c r="A27" s="108">
        <v>7897851259977</v>
      </c>
      <c r="B27" s="120" t="s">
        <v>132</v>
      </c>
      <c r="C27" s="120"/>
      <c r="D27" s="117" t="s">
        <v>277</v>
      </c>
      <c r="E27" s="111" t="s">
        <v>62</v>
      </c>
      <c r="F27" s="117" t="s">
        <v>278</v>
      </c>
      <c r="G27" s="121" t="s">
        <v>41</v>
      </c>
      <c r="H27" s="121" t="s">
        <v>114</v>
      </c>
      <c r="I27" s="121" t="s">
        <v>149</v>
      </c>
      <c r="J27" s="121" t="s">
        <v>252</v>
      </c>
      <c r="K27" s="121" t="s">
        <v>107</v>
      </c>
      <c r="L27" s="114" t="s">
        <v>253</v>
      </c>
      <c r="M27" s="122">
        <v>0</v>
      </c>
      <c r="N27" s="121" t="s">
        <v>254</v>
      </c>
      <c r="O27" s="114" t="s">
        <v>253</v>
      </c>
      <c r="P27" s="112" t="s">
        <v>226</v>
      </c>
      <c r="Q27" s="121"/>
      <c r="R27" s="114" t="s">
        <v>228</v>
      </c>
      <c r="S27" s="114" t="s">
        <v>228</v>
      </c>
      <c r="T27" s="114" t="s">
        <v>228</v>
      </c>
      <c r="U27" s="118">
        <v>0</v>
      </c>
      <c r="V27" s="123">
        <v>30</v>
      </c>
      <c r="W27" s="123" t="s">
        <v>41</v>
      </c>
      <c r="X27" s="123">
        <v>30</v>
      </c>
      <c r="Y27" s="123" t="s">
        <v>41</v>
      </c>
      <c r="Z27" s="123">
        <v>30</v>
      </c>
      <c r="AA27" s="123" t="s">
        <v>41</v>
      </c>
      <c r="AB27" s="123">
        <v>30</v>
      </c>
      <c r="AC27" s="123" t="s">
        <v>41</v>
      </c>
      <c r="AD27" s="123">
        <v>30</v>
      </c>
      <c r="AE27" s="123" t="s">
        <v>41</v>
      </c>
      <c r="AF27" s="123">
        <v>30</v>
      </c>
      <c r="AG27" s="123" t="s">
        <v>41</v>
      </c>
      <c r="AH27" s="123">
        <v>30</v>
      </c>
      <c r="AI27" s="123" t="s">
        <v>41</v>
      </c>
      <c r="AJ27" s="123">
        <v>30</v>
      </c>
      <c r="AK27" s="123" t="s">
        <v>41</v>
      </c>
    </row>
    <row r="28" spans="1:37" ht="39" x14ac:dyDescent="0.25">
      <c r="A28" s="108">
        <v>7897851259984</v>
      </c>
      <c r="B28" s="116" t="s">
        <v>132</v>
      </c>
      <c r="C28" s="116"/>
      <c r="D28" s="117" t="s">
        <v>277</v>
      </c>
      <c r="E28" s="111" t="s">
        <v>109</v>
      </c>
      <c r="F28" s="117" t="s">
        <v>278</v>
      </c>
      <c r="G28" s="114" t="s">
        <v>41</v>
      </c>
      <c r="H28" s="114" t="s">
        <v>114</v>
      </c>
      <c r="I28" s="114" t="s">
        <v>149</v>
      </c>
      <c r="J28" s="114" t="s">
        <v>252</v>
      </c>
      <c r="K28" s="114" t="s">
        <v>107</v>
      </c>
      <c r="L28" s="114" t="s">
        <v>253</v>
      </c>
      <c r="M28" s="118">
        <v>0</v>
      </c>
      <c r="N28" s="114" t="s">
        <v>254</v>
      </c>
      <c r="O28" s="114" t="s">
        <v>253</v>
      </c>
      <c r="P28" s="112" t="s">
        <v>226</v>
      </c>
      <c r="Q28" s="114"/>
      <c r="R28" s="114" t="s">
        <v>228</v>
      </c>
      <c r="S28" s="114" t="s">
        <v>228</v>
      </c>
      <c r="T28" s="114" t="s">
        <v>228</v>
      </c>
      <c r="U28" s="118">
        <v>0</v>
      </c>
      <c r="V28" s="119">
        <v>60</v>
      </c>
      <c r="W28" s="119" t="s">
        <v>41</v>
      </c>
      <c r="X28" s="119">
        <v>60</v>
      </c>
      <c r="Y28" s="119" t="s">
        <v>41</v>
      </c>
      <c r="Z28" s="119">
        <v>60</v>
      </c>
      <c r="AA28" s="119" t="s">
        <v>41</v>
      </c>
      <c r="AB28" s="119">
        <v>60</v>
      </c>
      <c r="AC28" s="119" t="s">
        <v>41</v>
      </c>
      <c r="AD28" s="119">
        <v>60</v>
      </c>
      <c r="AE28" s="119" t="s">
        <v>41</v>
      </c>
      <c r="AF28" s="119">
        <v>60</v>
      </c>
      <c r="AG28" s="119" t="s">
        <v>41</v>
      </c>
      <c r="AH28" s="119">
        <v>60</v>
      </c>
      <c r="AI28" s="119" t="s">
        <v>41</v>
      </c>
      <c r="AJ28" s="119">
        <v>60</v>
      </c>
      <c r="AK28" s="119" t="s">
        <v>41</v>
      </c>
    </row>
    <row r="29" spans="1:37" ht="90" x14ac:dyDescent="0.25">
      <c r="A29" s="108">
        <v>7897851220243</v>
      </c>
      <c r="B29" s="116">
        <v>1014600870011</v>
      </c>
      <c r="C29" s="116">
        <v>521002801110318</v>
      </c>
      <c r="D29" s="117" t="s">
        <v>81</v>
      </c>
      <c r="E29" s="111" t="s">
        <v>43</v>
      </c>
      <c r="F29" s="117" t="s">
        <v>82</v>
      </c>
      <c r="G29" s="114" t="s">
        <v>22</v>
      </c>
      <c r="H29" s="114" t="s">
        <v>257</v>
      </c>
      <c r="I29" s="114" t="s">
        <v>145</v>
      </c>
      <c r="J29" s="114" t="s">
        <v>222</v>
      </c>
      <c r="K29" s="114" t="s">
        <v>33</v>
      </c>
      <c r="L29" s="114" t="s">
        <v>279</v>
      </c>
      <c r="M29" s="118">
        <v>9467</v>
      </c>
      <c r="N29" s="114" t="s">
        <v>280</v>
      </c>
      <c r="O29" s="114" t="s">
        <v>253</v>
      </c>
      <c r="P29" s="112" t="s">
        <v>226</v>
      </c>
      <c r="Q29" s="114" t="s">
        <v>281</v>
      </c>
      <c r="R29" s="114" t="s">
        <v>228</v>
      </c>
      <c r="S29" s="114" t="s">
        <v>228</v>
      </c>
      <c r="T29" s="114" t="s">
        <v>228</v>
      </c>
      <c r="U29" s="114" t="s">
        <v>179</v>
      </c>
      <c r="V29" s="119">
        <v>41.06</v>
      </c>
      <c r="W29" s="119">
        <v>54.65</v>
      </c>
      <c r="X29" s="119">
        <v>39.909999999999997</v>
      </c>
      <c r="Y29" s="119">
        <v>53.17</v>
      </c>
      <c r="Z29" s="119">
        <v>39.35</v>
      </c>
      <c r="AA29" s="119">
        <v>52.45</v>
      </c>
      <c r="AB29" s="119">
        <v>36.799999999999997</v>
      </c>
      <c r="AC29" s="119">
        <v>49.16</v>
      </c>
      <c r="AD29" s="119">
        <v>39.630000000000003</v>
      </c>
      <c r="AE29" s="119">
        <v>52.81</v>
      </c>
      <c r="AF29" s="119">
        <v>34.679972999999997</v>
      </c>
      <c r="AG29" s="119">
        <v>47.941464000000003</v>
      </c>
      <c r="AH29" s="119">
        <v>34.475544349595992</v>
      </c>
      <c r="AI29" s="119">
        <v>47.530041299999993</v>
      </c>
      <c r="AJ29" s="119">
        <v>34.261403999999999</v>
      </c>
      <c r="AK29" s="119">
        <v>47.359551000000003</v>
      </c>
    </row>
    <row r="30" spans="1:37" ht="77.25" x14ac:dyDescent="0.25">
      <c r="A30" s="108">
        <v>7897851250165</v>
      </c>
      <c r="B30" s="116">
        <v>1014600520013</v>
      </c>
      <c r="C30" s="116">
        <v>521001401119311</v>
      </c>
      <c r="D30" s="117" t="s">
        <v>29</v>
      </c>
      <c r="E30" s="111" t="s">
        <v>30</v>
      </c>
      <c r="F30" s="117" t="s">
        <v>31</v>
      </c>
      <c r="G30" s="114" t="s">
        <v>22</v>
      </c>
      <c r="H30" s="114" t="s">
        <v>221</v>
      </c>
      <c r="I30" s="114" t="s">
        <v>146</v>
      </c>
      <c r="J30" s="114" t="s">
        <v>222</v>
      </c>
      <c r="K30" s="114" t="s">
        <v>33</v>
      </c>
      <c r="L30" s="114" t="s">
        <v>282</v>
      </c>
      <c r="M30" s="118">
        <v>5105</v>
      </c>
      <c r="N30" s="114" t="s">
        <v>283</v>
      </c>
      <c r="O30" s="114" t="s">
        <v>284</v>
      </c>
      <c r="P30" s="112" t="s">
        <v>226</v>
      </c>
      <c r="Q30" s="114" t="s">
        <v>285</v>
      </c>
      <c r="R30" s="114" t="s">
        <v>228</v>
      </c>
      <c r="S30" s="114" t="s">
        <v>228</v>
      </c>
      <c r="T30" s="114" t="s">
        <v>228</v>
      </c>
      <c r="U30" s="114" t="s">
        <v>178</v>
      </c>
      <c r="V30" s="119">
        <v>9.16</v>
      </c>
      <c r="W30" s="119">
        <v>12.66</v>
      </c>
      <c r="X30" s="119">
        <v>8.93</v>
      </c>
      <c r="Y30" s="119">
        <v>12.35</v>
      </c>
      <c r="Z30" s="119">
        <v>8.83</v>
      </c>
      <c r="AA30" s="119">
        <v>12.21</v>
      </c>
      <c r="AB30" s="119">
        <v>8.32</v>
      </c>
      <c r="AC30" s="119">
        <v>11.5</v>
      </c>
      <c r="AD30" s="119">
        <v>8.8800000000000008</v>
      </c>
      <c r="AE30" s="119">
        <v>12.28</v>
      </c>
      <c r="AF30" s="119">
        <v>8.93</v>
      </c>
      <c r="AG30" s="119">
        <v>12.35</v>
      </c>
      <c r="AH30" s="119">
        <v>8.8800000000000008</v>
      </c>
      <c r="AI30" s="119">
        <v>12.28</v>
      </c>
      <c r="AJ30" s="119">
        <v>8.83</v>
      </c>
      <c r="AK30" s="119">
        <v>12.21</v>
      </c>
    </row>
    <row r="31" spans="1:37" ht="77.25" x14ac:dyDescent="0.25">
      <c r="A31" s="108">
        <v>7897851250561</v>
      </c>
      <c r="B31" s="116">
        <v>1014600520205</v>
      </c>
      <c r="C31" s="116">
        <v>521001402115318</v>
      </c>
      <c r="D31" s="117" t="s">
        <v>29</v>
      </c>
      <c r="E31" s="111" t="s">
        <v>43</v>
      </c>
      <c r="F31" s="117" t="s">
        <v>31</v>
      </c>
      <c r="G31" s="114" t="s">
        <v>22</v>
      </c>
      <c r="H31" s="114" t="s">
        <v>221</v>
      </c>
      <c r="I31" s="114" t="s">
        <v>146</v>
      </c>
      <c r="J31" s="114" t="s">
        <v>222</v>
      </c>
      <c r="K31" s="114" t="s">
        <v>33</v>
      </c>
      <c r="L31" s="114" t="s">
        <v>282</v>
      </c>
      <c r="M31" s="118">
        <v>5105</v>
      </c>
      <c r="N31" s="114" t="s">
        <v>283</v>
      </c>
      <c r="O31" s="114" t="s">
        <v>284</v>
      </c>
      <c r="P31" s="112" t="s">
        <v>226</v>
      </c>
      <c r="Q31" s="114" t="s">
        <v>285</v>
      </c>
      <c r="R31" s="114" t="s">
        <v>228</v>
      </c>
      <c r="S31" s="114" t="s">
        <v>228</v>
      </c>
      <c r="T31" s="114" t="s">
        <v>228</v>
      </c>
      <c r="U31" s="114" t="s">
        <v>178</v>
      </c>
      <c r="V31" s="119">
        <v>10.6</v>
      </c>
      <c r="W31" s="119">
        <v>14.65</v>
      </c>
      <c r="X31" s="119">
        <v>10.34</v>
      </c>
      <c r="Y31" s="119">
        <v>14.3</v>
      </c>
      <c r="Z31" s="119">
        <v>10.220000000000001</v>
      </c>
      <c r="AA31" s="119">
        <v>14.13</v>
      </c>
      <c r="AB31" s="119">
        <v>9.64</v>
      </c>
      <c r="AC31" s="119">
        <v>13.33</v>
      </c>
      <c r="AD31" s="119">
        <v>10.28</v>
      </c>
      <c r="AE31" s="119">
        <v>14.21</v>
      </c>
      <c r="AF31" s="119">
        <v>10.34</v>
      </c>
      <c r="AG31" s="119">
        <v>14.3</v>
      </c>
      <c r="AH31" s="119">
        <v>10.28</v>
      </c>
      <c r="AI31" s="119">
        <v>14.21</v>
      </c>
      <c r="AJ31" s="119">
        <v>10.220000000000001</v>
      </c>
      <c r="AK31" s="119">
        <v>14.13</v>
      </c>
    </row>
    <row r="32" spans="1:37" ht="77.25" x14ac:dyDescent="0.25">
      <c r="A32" s="108">
        <v>7897851250585</v>
      </c>
      <c r="B32" s="116">
        <v>1014600520264</v>
      </c>
      <c r="C32" s="116">
        <v>521001404118314</v>
      </c>
      <c r="D32" s="117" t="s">
        <v>34</v>
      </c>
      <c r="E32" s="111" t="s">
        <v>43</v>
      </c>
      <c r="F32" s="117" t="s">
        <v>31</v>
      </c>
      <c r="G32" s="114" t="s">
        <v>22</v>
      </c>
      <c r="H32" s="114" t="s">
        <v>221</v>
      </c>
      <c r="I32" s="114" t="s">
        <v>146</v>
      </c>
      <c r="J32" s="114" t="s">
        <v>222</v>
      </c>
      <c r="K32" s="114" t="s">
        <v>33</v>
      </c>
      <c r="L32" s="114" t="s">
        <v>282</v>
      </c>
      <c r="M32" s="118">
        <v>5105</v>
      </c>
      <c r="N32" s="114" t="s">
        <v>283</v>
      </c>
      <c r="O32" s="114" t="s">
        <v>284</v>
      </c>
      <c r="P32" s="112" t="s">
        <v>226</v>
      </c>
      <c r="Q32" s="114" t="s">
        <v>285</v>
      </c>
      <c r="R32" s="114" t="s">
        <v>228</v>
      </c>
      <c r="S32" s="114" t="s">
        <v>228</v>
      </c>
      <c r="T32" s="114" t="s">
        <v>228</v>
      </c>
      <c r="U32" s="114" t="s">
        <v>178</v>
      </c>
      <c r="V32" s="119">
        <v>20.7</v>
      </c>
      <c r="W32" s="119">
        <v>28.62</v>
      </c>
      <c r="X32" s="119">
        <v>20.190000000000001</v>
      </c>
      <c r="Y32" s="119">
        <v>27.92</v>
      </c>
      <c r="Z32" s="119">
        <v>19.95</v>
      </c>
      <c r="AA32" s="119">
        <v>27.58</v>
      </c>
      <c r="AB32" s="119">
        <v>18.82</v>
      </c>
      <c r="AC32" s="119">
        <v>26.02</v>
      </c>
      <c r="AD32" s="119">
        <v>20.07</v>
      </c>
      <c r="AE32" s="119">
        <v>27.75</v>
      </c>
      <c r="AF32" s="119">
        <v>20.190000000000001</v>
      </c>
      <c r="AG32" s="119">
        <v>27.92</v>
      </c>
      <c r="AH32" s="119">
        <v>20.07</v>
      </c>
      <c r="AI32" s="119">
        <v>27.75</v>
      </c>
      <c r="AJ32" s="119">
        <v>19.95</v>
      </c>
      <c r="AK32" s="119">
        <v>27.58</v>
      </c>
    </row>
    <row r="33" spans="1:37" ht="77.25" x14ac:dyDescent="0.25">
      <c r="A33" s="108">
        <v>7897851200603</v>
      </c>
      <c r="B33" s="116">
        <v>1014600520167</v>
      </c>
      <c r="C33" s="116">
        <v>521001409111318</v>
      </c>
      <c r="D33" s="117" t="s">
        <v>59</v>
      </c>
      <c r="E33" s="111" t="s">
        <v>60</v>
      </c>
      <c r="F33" s="117" t="s">
        <v>31</v>
      </c>
      <c r="G33" s="114" t="s">
        <v>22</v>
      </c>
      <c r="H33" s="114" t="s">
        <v>221</v>
      </c>
      <c r="I33" s="114" t="s">
        <v>146</v>
      </c>
      <c r="J33" s="114" t="s">
        <v>222</v>
      </c>
      <c r="K33" s="114" t="s">
        <v>33</v>
      </c>
      <c r="L33" s="114" t="s">
        <v>282</v>
      </c>
      <c r="M33" s="118">
        <v>5105</v>
      </c>
      <c r="N33" s="114" t="s">
        <v>283</v>
      </c>
      <c r="O33" s="114" t="s">
        <v>284</v>
      </c>
      <c r="P33" s="112" t="s">
        <v>226</v>
      </c>
      <c r="Q33" s="114" t="s">
        <v>285</v>
      </c>
      <c r="R33" s="114" t="s">
        <v>228</v>
      </c>
      <c r="S33" s="114" t="s">
        <v>228</v>
      </c>
      <c r="T33" s="114" t="s">
        <v>228</v>
      </c>
      <c r="U33" s="114" t="s">
        <v>178</v>
      </c>
      <c r="V33" s="119">
        <v>47.83</v>
      </c>
      <c r="W33" s="119">
        <v>66.12</v>
      </c>
      <c r="X33" s="119">
        <v>46.67</v>
      </c>
      <c r="Y33" s="119">
        <v>64.510000000000005</v>
      </c>
      <c r="Z33" s="119">
        <v>46.1</v>
      </c>
      <c r="AA33" s="119">
        <v>63.73</v>
      </c>
      <c r="AB33" s="119">
        <v>43.48</v>
      </c>
      <c r="AC33" s="119">
        <v>60.11</v>
      </c>
      <c r="AD33" s="119">
        <v>46.38</v>
      </c>
      <c r="AE33" s="119">
        <v>64.12</v>
      </c>
      <c r="AF33" s="119">
        <v>46.67</v>
      </c>
      <c r="AG33" s="119">
        <v>64.510000000000005</v>
      </c>
      <c r="AH33" s="119">
        <v>46.38</v>
      </c>
      <c r="AI33" s="119">
        <v>64.12</v>
      </c>
      <c r="AJ33" s="119">
        <v>46.1</v>
      </c>
      <c r="AK33" s="119">
        <v>63.73</v>
      </c>
    </row>
    <row r="34" spans="1:37" ht="77.25" x14ac:dyDescent="0.25">
      <c r="A34" s="108">
        <v>7897851250387</v>
      </c>
      <c r="B34" s="116">
        <v>1014600520094</v>
      </c>
      <c r="C34" s="116">
        <v>521001408113317</v>
      </c>
      <c r="D34" s="117" t="s">
        <v>42</v>
      </c>
      <c r="E34" s="111" t="s">
        <v>43</v>
      </c>
      <c r="F34" s="117" t="s">
        <v>31</v>
      </c>
      <c r="G34" s="114" t="s">
        <v>22</v>
      </c>
      <c r="H34" s="114" t="s">
        <v>221</v>
      </c>
      <c r="I34" s="114" t="s">
        <v>146</v>
      </c>
      <c r="J34" s="114" t="s">
        <v>222</v>
      </c>
      <c r="K34" s="114" t="s">
        <v>33</v>
      </c>
      <c r="L34" s="114" t="s">
        <v>282</v>
      </c>
      <c r="M34" s="118">
        <v>5105</v>
      </c>
      <c r="N34" s="114" t="s">
        <v>283</v>
      </c>
      <c r="O34" s="114" t="s">
        <v>284</v>
      </c>
      <c r="P34" s="112" t="s">
        <v>226</v>
      </c>
      <c r="Q34" s="114" t="s">
        <v>285</v>
      </c>
      <c r="R34" s="114" t="s">
        <v>228</v>
      </c>
      <c r="S34" s="114" t="s">
        <v>228</v>
      </c>
      <c r="T34" s="114" t="s">
        <v>228</v>
      </c>
      <c r="U34" s="114" t="s">
        <v>178</v>
      </c>
      <c r="V34" s="119">
        <v>11.8</v>
      </c>
      <c r="W34" s="119">
        <v>16.309999999999999</v>
      </c>
      <c r="X34" s="119">
        <v>11.52</v>
      </c>
      <c r="Y34" s="119">
        <v>15.92</v>
      </c>
      <c r="Z34" s="119">
        <v>11.38</v>
      </c>
      <c r="AA34" s="119">
        <v>15.73</v>
      </c>
      <c r="AB34" s="119">
        <v>10.73</v>
      </c>
      <c r="AC34" s="119">
        <v>14.83</v>
      </c>
      <c r="AD34" s="119">
        <v>11.45</v>
      </c>
      <c r="AE34" s="119">
        <v>15.83</v>
      </c>
      <c r="AF34" s="119">
        <v>11.52</v>
      </c>
      <c r="AG34" s="119">
        <v>15.92</v>
      </c>
      <c r="AH34" s="119">
        <v>11.45</v>
      </c>
      <c r="AI34" s="119">
        <v>15.83</v>
      </c>
      <c r="AJ34" s="119">
        <v>11.38</v>
      </c>
      <c r="AK34" s="119">
        <v>15.73</v>
      </c>
    </row>
    <row r="35" spans="1:37" ht="64.5" x14ac:dyDescent="0.25">
      <c r="A35" s="108">
        <v>7897851220311</v>
      </c>
      <c r="B35" s="116">
        <v>1014600840021</v>
      </c>
      <c r="C35" s="116">
        <v>521002601111418</v>
      </c>
      <c r="D35" s="117" t="s">
        <v>91</v>
      </c>
      <c r="E35" s="111" t="s">
        <v>92</v>
      </c>
      <c r="F35" s="117" t="s">
        <v>93</v>
      </c>
      <c r="G35" s="114" t="s">
        <v>22</v>
      </c>
      <c r="H35" s="114" t="s">
        <v>221</v>
      </c>
      <c r="I35" s="114" t="s">
        <v>140</v>
      </c>
      <c r="J35" s="114" t="s">
        <v>222</v>
      </c>
      <c r="K35" s="114" t="s">
        <v>23</v>
      </c>
      <c r="L35" s="114" t="s">
        <v>286</v>
      </c>
      <c r="M35" s="118">
        <v>6391</v>
      </c>
      <c r="N35" s="114" t="s">
        <v>287</v>
      </c>
      <c r="O35" s="114" t="s">
        <v>288</v>
      </c>
      <c r="P35" s="112" t="s">
        <v>226</v>
      </c>
      <c r="Q35" s="114" t="s">
        <v>289</v>
      </c>
      <c r="R35" s="114" t="s">
        <v>228</v>
      </c>
      <c r="S35" s="114" t="s">
        <v>228</v>
      </c>
      <c r="T35" s="114" t="s">
        <v>228</v>
      </c>
      <c r="U35" s="114" t="s">
        <v>177</v>
      </c>
      <c r="V35" s="119">
        <v>17.95</v>
      </c>
      <c r="W35" s="119">
        <v>24.81</v>
      </c>
      <c r="X35" s="119">
        <v>17.510000000000002</v>
      </c>
      <c r="Y35" s="119">
        <v>24.21</v>
      </c>
      <c r="Z35" s="119">
        <v>17.3</v>
      </c>
      <c r="AA35" s="119">
        <v>23.92</v>
      </c>
      <c r="AB35" s="119">
        <v>16.32</v>
      </c>
      <c r="AC35" s="119">
        <v>22.56</v>
      </c>
      <c r="AD35" s="119">
        <v>17.41</v>
      </c>
      <c r="AE35" s="119">
        <v>24.07</v>
      </c>
      <c r="AF35" s="119">
        <v>17.510000000000002</v>
      </c>
      <c r="AG35" s="119">
        <v>24.21</v>
      </c>
      <c r="AH35" s="119">
        <v>17.41</v>
      </c>
      <c r="AI35" s="119">
        <v>24.07</v>
      </c>
      <c r="AJ35" s="119">
        <v>17.3</v>
      </c>
      <c r="AK35" s="119">
        <v>23.92</v>
      </c>
    </row>
    <row r="36" spans="1:37" ht="51.75" x14ac:dyDescent="0.25">
      <c r="A36" s="108">
        <v>7897851259649</v>
      </c>
      <c r="B36" s="116" t="s">
        <v>132</v>
      </c>
      <c r="C36" s="116"/>
      <c r="D36" s="117" t="s">
        <v>128</v>
      </c>
      <c r="E36" s="111" t="s">
        <v>130</v>
      </c>
      <c r="F36" s="117" t="s">
        <v>290</v>
      </c>
      <c r="G36" s="114" t="s">
        <v>41</v>
      </c>
      <c r="H36" s="114" t="s">
        <v>114</v>
      </c>
      <c r="I36" s="114" t="s">
        <v>144</v>
      </c>
      <c r="J36" s="114" t="s">
        <v>252</v>
      </c>
      <c r="K36" s="114" t="s">
        <v>107</v>
      </c>
      <c r="L36" s="114" t="s">
        <v>253</v>
      </c>
      <c r="M36" s="118">
        <v>0</v>
      </c>
      <c r="N36" s="114" t="s">
        <v>291</v>
      </c>
      <c r="O36" s="114" t="s">
        <v>253</v>
      </c>
      <c r="P36" s="112" t="s">
        <v>226</v>
      </c>
      <c r="Q36" s="114"/>
      <c r="R36" s="114" t="s">
        <v>228</v>
      </c>
      <c r="S36" s="114" t="s">
        <v>228</v>
      </c>
      <c r="T36" s="114" t="s">
        <v>228</v>
      </c>
      <c r="U36" s="118">
        <v>0</v>
      </c>
      <c r="V36" s="119">
        <v>69.087912000000003</v>
      </c>
      <c r="W36" s="119" t="s">
        <v>41</v>
      </c>
      <c r="X36" s="119">
        <v>69.077628000000004</v>
      </c>
      <c r="Y36" s="119" t="s">
        <v>41</v>
      </c>
      <c r="Z36" s="119">
        <v>69.085186739999997</v>
      </c>
      <c r="AA36" s="119" t="s">
        <v>41</v>
      </c>
      <c r="AB36" s="119">
        <v>69.087912000000003</v>
      </c>
      <c r="AC36" s="119" t="s">
        <v>41</v>
      </c>
      <c r="AD36" s="119">
        <v>69.085186739999997</v>
      </c>
      <c r="AE36" s="119" t="s">
        <v>41</v>
      </c>
      <c r="AF36" s="119">
        <v>69.085186739999997</v>
      </c>
      <c r="AG36" s="119" t="s">
        <v>41</v>
      </c>
      <c r="AH36" s="119">
        <v>69.085186739999997</v>
      </c>
      <c r="AI36" s="119" t="s">
        <v>41</v>
      </c>
      <c r="AJ36" s="119">
        <v>69.085186739999997</v>
      </c>
      <c r="AK36" s="119" t="s">
        <v>41</v>
      </c>
    </row>
    <row r="37" spans="1:37" ht="39" x14ac:dyDescent="0.25">
      <c r="A37" s="108">
        <v>7897851221615</v>
      </c>
      <c r="B37" s="116" t="s">
        <v>132</v>
      </c>
      <c r="C37" s="116"/>
      <c r="D37" s="117" t="s">
        <v>116</v>
      </c>
      <c r="E37" s="111" t="s">
        <v>117</v>
      </c>
      <c r="F37" s="117" t="s">
        <v>118</v>
      </c>
      <c r="G37" s="114" t="s">
        <v>41</v>
      </c>
      <c r="H37" s="114" t="s">
        <v>114</v>
      </c>
      <c r="I37" s="114" t="s">
        <v>144</v>
      </c>
      <c r="J37" s="114" t="s">
        <v>252</v>
      </c>
      <c r="K37" s="114" t="s">
        <v>107</v>
      </c>
      <c r="L37" s="114" t="s">
        <v>253</v>
      </c>
      <c r="M37" s="118">
        <v>0</v>
      </c>
      <c r="N37" s="114" t="s">
        <v>292</v>
      </c>
      <c r="O37" s="114" t="s">
        <v>253</v>
      </c>
      <c r="P37" s="112" t="s">
        <v>226</v>
      </c>
      <c r="Q37" s="114"/>
      <c r="R37" s="114" t="s">
        <v>228</v>
      </c>
      <c r="S37" s="114" t="s">
        <v>228</v>
      </c>
      <c r="T37" s="114" t="s">
        <v>228</v>
      </c>
      <c r="U37" s="118">
        <v>0</v>
      </c>
      <c r="V37" s="119">
        <v>65.262264000000002</v>
      </c>
      <c r="W37" s="119" t="s">
        <v>41</v>
      </c>
      <c r="X37" s="119">
        <v>65.262264000000002</v>
      </c>
      <c r="Y37" s="119" t="s">
        <v>41</v>
      </c>
      <c r="Z37" s="119">
        <v>65.267321157000012</v>
      </c>
      <c r="AA37" s="119" t="s">
        <v>41</v>
      </c>
      <c r="AB37" s="119">
        <v>65.262264000000002</v>
      </c>
      <c r="AC37" s="119" t="s">
        <v>41</v>
      </c>
      <c r="AD37" s="119">
        <v>65.267321157000012</v>
      </c>
      <c r="AE37" s="119" t="s">
        <v>41</v>
      </c>
      <c r="AF37" s="119">
        <v>65.267321157000012</v>
      </c>
      <c r="AG37" s="119" t="s">
        <v>41</v>
      </c>
      <c r="AH37" s="119">
        <v>65.267321157000012</v>
      </c>
      <c r="AI37" s="119" t="s">
        <v>41</v>
      </c>
      <c r="AJ37" s="119">
        <v>65.267321157000012</v>
      </c>
      <c r="AK37" s="119" t="s">
        <v>41</v>
      </c>
    </row>
    <row r="38" spans="1:37" ht="90" x14ac:dyDescent="0.25">
      <c r="A38" s="108">
        <v>7897851250394</v>
      </c>
      <c r="B38" s="116">
        <v>1014600610026</v>
      </c>
      <c r="C38" s="116">
        <v>521001901111415</v>
      </c>
      <c r="D38" s="117" t="s">
        <v>44</v>
      </c>
      <c r="E38" s="111" t="s">
        <v>45</v>
      </c>
      <c r="F38" s="117" t="s">
        <v>46</v>
      </c>
      <c r="G38" s="114" t="s">
        <v>22</v>
      </c>
      <c r="H38" s="114" t="s">
        <v>221</v>
      </c>
      <c r="I38" s="114" t="s">
        <v>146</v>
      </c>
      <c r="J38" s="114" t="s">
        <v>222</v>
      </c>
      <c r="K38" s="114" t="s">
        <v>23</v>
      </c>
      <c r="L38" s="114" t="s">
        <v>293</v>
      </c>
      <c r="M38" s="118">
        <v>8016</v>
      </c>
      <c r="N38" s="114" t="s">
        <v>294</v>
      </c>
      <c r="O38" s="114" t="s">
        <v>295</v>
      </c>
      <c r="P38" s="112" t="s">
        <v>226</v>
      </c>
      <c r="Q38" s="114" t="s">
        <v>296</v>
      </c>
      <c r="R38" s="114" t="s">
        <v>228</v>
      </c>
      <c r="S38" s="114" t="s">
        <v>228</v>
      </c>
      <c r="T38" s="114" t="s">
        <v>228</v>
      </c>
      <c r="U38" s="114" t="s">
        <v>177</v>
      </c>
      <c r="V38" s="119">
        <v>15.220320000000001</v>
      </c>
      <c r="W38" s="119">
        <v>21.041064000000002</v>
      </c>
      <c r="X38" s="119">
        <v>14.850095999999999</v>
      </c>
      <c r="Y38" s="119">
        <v>20.526864</v>
      </c>
      <c r="Z38" s="119">
        <v>14.671909102951762</v>
      </c>
      <c r="AA38" s="119">
        <v>20.280047999999997</v>
      </c>
      <c r="AB38" s="119">
        <v>13.842264</v>
      </c>
      <c r="AC38" s="119">
        <v>19.128240000000002</v>
      </c>
      <c r="AD38" s="119">
        <v>14.761002551475883</v>
      </c>
      <c r="AE38" s="119">
        <v>20.405529544301334</v>
      </c>
      <c r="AF38" s="119">
        <v>14.850095999999999</v>
      </c>
      <c r="AG38" s="119">
        <v>20.530257720000002</v>
      </c>
      <c r="AH38" s="119">
        <v>14.761002551475883</v>
      </c>
      <c r="AI38" s="119">
        <v>20.405529544301334</v>
      </c>
      <c r="AJ38" s="119">
        <v>14.671909102951762</v>
      </c>
      <c r="AK38" s="119">
        <v>20.280047999999997</v>
      </c>
    </row>
    <row r="39" spans="1:37" ht="90" x14ac:dyDescent="0.25">
      <c r="A39" s="108">
        <v>7897851250530</v>
      </c>
      <c r="B39" s="116">
        <v>1014600610050</v>
      </c>
      <c r="C39" s="116">
        <v>521001902118413</v>
      </c>
      <c r="D39" s="117" t="s">
        <v>57</v>
      </c>
      <c r="E39" s="111" t="s">
        <v>43</v>
      </c>
      <c r="F39" s="117" t="s">
        <v>46</v>
      </c>
      <c r="G39" s="114" t="s">
        <v>22</v>
      </c>
      <c r="H39" s="114" t="s">
        <v>221</v>
      </c>
      <c r="I39" s="114" t="s">
        <v>146</v>
      </c>
      <c r="J39" s="114" t="s">
        <v>222</v>
      </c>
      <c r="K39" s="114" t="s">
        <v>23</v>
      </c>
      <c r="L39" s="114" t="s">
        <v>293</v>
      </c>
      <c r="M39" s="118">
        <v>8016</v>
      </c>
      <c r="N39" s="114" t="s">
        <v>294</v>
      </c>
      <c r="O39" s="114" t="s">
        <v>295</v>
      </c>
      <c r="P39" s="112" t="s">
        <v>226</v>
      </c>
      <c r="Q39" s="114" t="s">
        <v>296</v>
      </c>
      <c r="R39" s="114" t="s">
        <v>228</v>
      </c>
      <c r="S39" s="114" t="s">
        <v>228</v>
      </c>
      <c r="T39" s="114" t="s">
        <v>228</v>
      </c>
      <c r="U39" s="114" t="s">
        <v>177</v>
      </c>
      <c r="V39" s="119">
        <v>26.090508</v>
      </c>
      <c r="W39" s="119">
        <v>36.065987999999997</v>
      </c>
      <c r="X39" s="119">
        <v>25.4529</v>
      </c>
      <c r="Y39" s="119">
        <v>35.191848</v>
      </c>
      <c r="Z39" s="119">
        <v>25.147489632829373</v>
      </c>
      <c r="AA39" s="119">
        <v>34.770204</v>
      </c>
      <c r="AB39" s="119">
        <v>23.714903999999997</v>
      </c>
      <c r="AC39" s="119">
        <v>32.785392000000002</v>
      </c>
      <c r="AD39" s="119">
        <v>25.300194816414688</v>
      </c>
      <c r="AE39" s="119">
        <v>34.974851538882142</v>
      </c>
      <c r="AF39" s="119">
        <v>25.4529</v>
      </c>
      <c r="AG39" s="119">
        <v>35.18863425</v>
      </c>
      <c r="AH39" s="119">
        <v>25.300194816414688</v>
      </c>
      <c r="AI39" s="119">
        <v>34.974851538882142</v>
      </c>
      <c r="AJ39" s="119">
        <v>25.147489632829373</v>
      </c>
      <c r="AK39" s="119">
        <v>34.770204</v>
      </c>
    </row>
    <row r="40" spans="1:37" ht="90" x14ac:dyDescent="0.25">
      <c r="A40" s="108">
        <v>7897851250622</v>
      </c>
      <c r="B40" s="116">
        <v>1014600610093</v>
      </c>
      <c r="C40" s="116">
        <v>521001903114411</v>
      </c>
      <c r="D40" s="117" t="s">
        <v>61</v>
      </c>
      <c r="E40" s="111" t="s">
        <v>43</v>
      </c>
      <c r="F40" s="117" t="s">
        <v>46</v>
      </c>
      <c r="G40" s="114" t="s">
        <v>22</v>
      </c>
      <c r="H40" s="114" t="s">
        <v>221</v>
      </c>
      <c r="I40" s="114" t="s">
        <v>146</v>
      </c>
      <c r="J40" s="114" t="s">
        <v>222</v>
      </c>
      <c r="K40" s="114" t="s">
        <v>23</v>
      </c>
      <c r="L40" s="114" t="s">
        <v>293</v>
      </c>
      <c r="M40" s="118">
        <v>8016</v>
      </c>
      <c r="N40" s="114" t="s">
        <v>294</v>
      </c>
      <c r="O40" s="114" t="s">
        <v>295</v>
      </c>
      <c r="P40" s="112" t="s">
        <v>226</v>
      </c>
      <c r="Q40" s="114" t="s">
        <v>296</v>
      </c>
      <c r="R40" s="114" t="s">
        <v>228</v>
      </c>
      <c r="S40" s="114" t="s">
        <v>228</v>
      </c>
      <c r="T40" s="114" t="s">
        <v>228</v>
      </c>
      <c r="U40" s="114" t="s">
        <v>177</v>
      </c>
      <c r="V40" s="119">
        <v>49.126668000000002</v>
      </c>
      <c r="W40" s="119">
        <v>67.915536000000003</v>
      </c>
      <c r="X40" s="119">
        <v>47.923439999999999</v>
      </c>
      <c r="Y40" s="119">
        <v>66.249527999999998</v>
      </c>
      <c r="Z40" s="119">
        <v>47.347535999999998</v>
      </c>
      <c r="AA40" s="119">
        <v>65.457660000000004</v>
      </c>
      <c r="AB40" s="119">
        <v>44.653128000000002</v>
      </c>
      <c r="AC40" s="119">
        <v>61.734852000000004</v>
      </c>
      <c r="AD40" s="119">
        <v>47.635488000000002</v>
      </c>
      <c r="AE40" s="119">
        <v>65.848451999999995</v>
      </c>
      <c r="AF40" s="119">
        <v>47.923439999999999</v>
      </c>
      <c r="AG40" s="119">
        <v>66.249527999999998</v>
      </c>
      <c r="AH40" s="119">
        <v>47.635488000000002</v>
      </c>
      <c r="AI40" s="119">
        <v>65.848451999999995</v>
      </c>
      <c r="AJ40" s="119">
        <v>47.347535999999998</v>
      </c>
      <c r="AK40" s="119">
        <v>65.457660000000004</v>
      </c>
    </row>
    <row r="41" spans="1:37" ht="51.75" x14ac:dyDescent="0.25">
      <c r="A41" s="108">
        <v>7897851220328</v>
      </c>
      <c r="B41" s="120">
        <v>1014600610077</v>
      </c>
      <c r="C41" s="120">
        <v>521001906113416</v>
      </c>
      <c r="D41" s="117" t="s">
        <v>71</v>
      </c>
      <c r="E41" s="111" t="s">
        <v>62</v>
      </c>
      <c r="F41" s="117" t="s">
        <v>46</v>
      </c>
      <c r="G41" s="121" t="s">
        <v>22</v>
      </c>
      <c r="H41" s="121" t="s">
        <v>221</v>
      </c>
      <c r="I41" s="121" t="s">
        <v>146</v>
      </c>
      <c r="J41" s="121" t="s">
        <v>222</v>
      </c>
      <c r="K41" s="121" t="s">
        <v>23</v>
      </c>
      <c r="L41" s="114" t="s">
        <v>293</v>
      </c>
      <c r="M41" s="122">
        <v>8016</v>
      </c>
      <c r="N41" s="121" t="s">
        <v>294</v>
      </c>
      <c r="O41" s="114" t="s">
        <v>295</v>
      </c>
      <c r="P41" s="112" t="s">
        <v>226</v>
      </c>
      <c r="Q41" s="114" t="s">
        <v>296</v>
      </c>
      <c r="R41" s="114" t="s">
        <v>228</v>
      </c>
      <c r="S41" s="114" t="s">
        <v>228</v>
      </c>
      <c r="T41" s="114" t="s">
        <v>228</v>
      </c>
      <c r="U41" s="121" t="s">
        <v>177</v>
      </c>
      <c r="V41" s="123">
        <v>69.099999999999994</v>
      </c>
      <c r="W41" s="123">
        <v>95.53</v>
      </c>
      <c r="X41" s="123">
        <v>67.41</v>
      </c>
      <c r="Y41" s="123">
        <v>93.19</v>
      </c>
      <c r="Z41" s="123">
        <v>66.599999999999994</v>
      </c>
      <c r="AA41" s="123">
        <v>92.07</v>
      </c>
      <c r="AB41" s="123">
        <v>62.81</v>
      </c>
      <c r="AC41" s="123">
        <v>86.83</v>
      </c>
      <c r="AD41" s="123">
        <v>67</v>
      </c>
      <c r="AE41" s="123">
        <v>92.62</v>
      </c>
      <c r="AF41" s="123">
        <v>67.41</v>
      </c>
      <c r="AG41" s="123">
        <v>93.19</v>
      </c>
      <c r="AH41" s="123">
        <v>67</v>
      </c>
      <c r="AI41" s="123">
        <v>92.62</v>
      </c>
      <c r="AJ41" s="123">
        <v>66.599999999999994</v>
      </c>
      <c r="AK41" s="123">
        <v>92.07</v>
      </c>
    </row>
    <row r="42" spans="1:37" ht="39" x14ac:dyDescent="0.25">
      <c r="A42" s="108">
        <v>7897851221608</v>
      </c>
      <c r="B42" s="116" t="s">
        <v>132</v>
      </c>
      <c r="C42" s="116"/>
      <c r="D42" s="117" t="s">
        <v>129</v>
      </c>
      <c r="E42" s="111" t="s">
        <v>133</v>
      </c>
      <c r="F42" s="117" t="s">
        <v>297</v>
      </c>
      <c r="G42" s="114" t="s">
        <v>41</v>
      </c>
      <c r="H42" s="114" t="s">
        <v>114</v>
      </c>
      <c r="I42" s="114" t="s">
        <v>149</v>
      </c>
      <c r="J42" s="114" t="s">
        <v>252</v>
      </c>
      <c r="K42" s="114" t="s">
        <v>107</v>
      </c>
      <c r="L42" s="114" t="s">
        <v>253</v>
      </c>
      <c r="M42" s="118">
        <v>0</v>
      </c>
      <c r="N42" s="114" t="s">
        <v>254</v>
      </c>
      <c r="O42" s="114" t="s">
        <v>253</v>
      </c>
      <c r="P42" s="112" t="s">
        <v>226</v>
      </c>
      <c r="Q42" s="114"/>
      <c r="R42" s="114" t="s">
        <v>228</v>
      </c>
      <c r="S42" s="114" t="s">
        <v>228</v>
      </c>
      <c r="T42" s="114" t="s">
        <v>228</v>
      </c>
      <c r="U42" s="118">
        <v>0</v>
      </c>
      <c r="V42" s="119">
        <v>54.536051999999998</v>
      </c>
      <c r="W42" s="119" t="s">
        <v>41</v>
      </c>
      <c r="X42" s="119">
        <v>54.536051999999998</v>
      </c>
      <c r="Y42" s="119" t="s">
        <v>41</v>
      </c>
      <c r="Z42" s="119">
        <v>54.540936900000005</v>
      </c>
      <c r="AA42" s="119" t="s">
        <v>41</v>
      </c>
      <c r="AB42" s="119">
        <v>54.536051999999998</v>
      </c>
      <c r="AC42" s="119" t="s">
        <v>41</v>
      </c>
      <c r="AD42" s="119">
        <v>54.540936900000005</v>
      </c>
      <c r="AE42" s="119" t="s">
        <v>41</v>
      </c>
      <c r="AF42" s="119">
        <v>54.540936900000005</v>
      </c>
      <c r="AG42" s="119" t="s">
        <v>41</v>
      </c>
      <c r="AH42" s="119">
        <v>54.540936900000005</v>
      </c>
      <c r="AI42" s="119" t="s">
        <v>41</v>
      </c>
      <c r="AJ42" s="119">
        <v>54.540936900000005</v>
      </c>
      <c r="AK42" s="119" t="s">
        <v>41</v>
      </c>
    </row>
    <row r="43" spans="1:37" ht="39" x14ac:dyDescent="0.25">
      <c r="A43" s="124">
        <v>7897851259793</v>
      </c>
      <c r="B43" s="125" t="s">
        <v>132</v>
      </c>
      <c r="C43" s="125"/>
      <c r="D43" s="126" t="s">
        <v>187</v>
      </c>
      <c r="E43" s="127" t="s">
        <v>85</v>
      </c>
      <c r="F43" s="126" t="s">
        <v>189</v>
      </c>
      <c r="G43" s="128" t="s">
        <v>41</v>
      </c>
      <c r="H43" s="128" t="s">
        <v>114</v>
      </c>
      <c r="I43" s="128" t="s">
        <v>149</v>
      </c>
      <c r="J43" s="128" t="s">
        <v>252</v>
      </c>
      <c r="K43" s="128" t="s">
        <v>107</v>
      </c>
      <c r="L43" s="128" t="s">
        <v>253</v>
      </c>
      <c r="M43" s="129">
        <v>0</v>
      </c>
      <c r="N43" s="128" t="s">
        <v>254</v>
      </c>
      <c r="O43" s="128" t="s">
        <v>253</v>
      </c>
      <c r="P43" s="130" t="s">
        <v>226</v>
      </c>
      <c r="Q43" s="128"/>
      <c r="R43" s="128" t="s">
        <v>228</v>
      </c>
      <c r="S43" s="128" t="s">
        <v>228</v>
      </c>
      <c r="T43" s="128" t="s">
        <v>228</v>
      </c>
      <c r="U43" s="129">
        <v>0</v>
      </c>
      <c r="V43" s="131">
        <v>58.33</v>
      </c>
      <c r="W43" s="131" t="s">
        <v>41</v>
      </c>
      <c r="X43" s="131">
        <v>58.33</v>
      </c>
      <c r="Y43" s="131" t="s">
        <v>41</v>
      </c>
      <c r="Z43" s="131">
        <v>58.33</v>
      </c>
      <c r="AA43" s="131" t="s">
        <v>41</v>
      </c>
      <c r="AB43" s="131">
        <v>58.33</v>
      </c>
      <c r="AC43" s="131" t="s">
        <v>41</v>
      </c>
      <c r="AD43" s="131">
        <v>58.33</v>
      </c>
      <c r="AE43" s="131" t="s">
        <v>41</v>
      </c>
      <c r="AF43" s="131">
        <v>58.33</v>
      </c>
      <c r="AG43" s="131" t="s">
        <v>41</v>
      </c>
      <c r="AH43" s="131">
        <v>58.33</v>
      </c>
      <c r="AI43" s="131" t="s">
        <v>41</v>
      </c>
      <c r="AJ43" s="131">
        <v>58.33</v>
      </c>
      <c r="AK43" s="131" t="s">
        <v>41</v>
      </c>
    </row>
    <row r="44" spans="1:37" ht="77.25" x14ac:dyDescent="0.25">
      <c r="A44" s="108">
        <v>7897851221134</v>
      </c>
      <c r="B44" s="116">
        <v>1014600640189</v>
      </c>
      <c r="C44" s="116">
        <v>521002306111410</v>
      </c>
      <c r="D44" s="117" t="s">
        <v>90</v>
      </c>
      <c r="E44" s="111" t="s">
        <v>100</v>
      </c>
      <c r="F44" s="117" t="s">
        <v>88</v>
      </c>
      <c r="G44" s="114" t="s">
        <v>22</v>
      </c>
      <c r="H44" s="114" t="s">
        <v>221</v>
      </c>
      <c r="I44" s="114" t="s">
        <v>138</v>
      </c>
      <c r="J44" s="114" t="s">
        <v>222</v>
      </c>
      <c r="K44" s="114" t="s">
        <v>23</v>
      </c>
      <c r="L44" s="114" t="s">
        <v>298</v>
      </c>
      <c r="M44" s="118">
        <v>9514</v>
      </c>
      <c r="N44" s="114" t="s">
        <v>299</v>
      </c>
      <c r="O44" s="114" t="s">
        <v>300</v>
      </c>
      <c r="P44" s="112" t="s">
        <v>226</v>
      </c>
      <c r="Q44" s="114" t="s">
        <v>301</v>
      </c>
      <c r="R44" s="114" t="s">
        <v>228</v>
      </c>
      <c r="S44" s="114" t="s">
        <v>228</v>
      </c>
      <c r="T44" s="114" t="s">
        <v>228</v>
      </c>
      <c r="U44" s="114" t="s">
        <v>177</v>
      </c>
      <c r="V44" s="119">
        <v>39.531695999999997</v>
      </c>
      <c r="W44" s="119">
        <v>54.638892000000006</v>
      </c>
      <c r="X44" s="119">
        <v>38.564999999999998</v>
      </c>
      <c r="Y44" s="119">
        <v>53.312256000000005</v>
      </c>
      <c r="Z44" s="119">
        <v>38.102257019438447</v>
      </c>
      <c r="AA44" s="119">
        <v>52.674647999999998</v>
      </c>
      <c r="AB44" s="119">
        <v>38.333628509719226</v>
      </c>
      <c r="AC44" s="119">
        <v>52.992199301336576</v>
      </c>
      <c r="AD44" s="119">
        <v>35.932296000000001</v>
      </c>
      <c r="AE44" s="119">
        <v>49.682003999999999</v>
      </c>
      <c r="AF44" s="119">
        <v>38.564999999999998</v>
      </c>
      <c r="AG44" s="119">
        <v>53.316112500000003</v>
      </c>
      <c r="AH44" s="119">
        <v>38.333628509719226</v>
      </c>
      <c r="AI44" s="119">
        <v>52.992199301336576</v>
      </c>
      <c r="AJ44" s="119">
        <v>38.102257019438447</v>
      </c>
      <c r="AK44" s="119">
        <v>52.677540765492104</v>
      </c>
    </row>
    <row r="45" spans="1:37" ht="78" thickBot="1" x14ac:dyDescent="0.3">
      <c r="A45" s="108">
        <v>7897851220823</v>
      </c>
      <c r="B45" s="116">
        <v>1014600640197</v>
      </c>
      <c r="C45" s="116">
        <v>521002307116416</v>
      </c>
      <c r="D45" s="117" t="s">
        <v>87</v>
      </c>
      <c r="E45" s="111" t="s">
        <v>100</v>
      </c>
      <c r="F45" s="117" t="s">
        <v>88</v>
      </c>
      <c r="G45" s="114" t="s">
        <v>22</v>
      </c>
      <c r="H45" s="114" t="s">
        <v>221</v>
      </c>
      <c r="I45" s="114" t="s">
        <v>138</v>
      </c>
      <c r="J45" s="114" t="s">
        <v>222</v>
      </c>
      <c r="K45" s="114" t="s">
        <v>23</v>
      </c>
      <c r="L45" s="114" t="s">
        <v>298</v>
      </c>
      <c r="M45" s="118">
        <v>9514</v>
      </c>
      <c r="N45" s="114" t="s">
        <v>299</v>
      </c>
      <c r="O45" s="114" t="s">
        <v>300</v>
      </c>
      <c r="P45" s="112" t="s">
        <v>226</v>
      </c>
      <c r="Q45" s="114" t="s">
        <v>301</v>
      </c>
      <c r="R45" s="114" t="s">
        <v>228</v>
      </c>
      <c r="S45" s="114" t="s">
        <v>228</v>
      </c>
      <c r="T45" s="114" t="s">
        <v>228</v>
      </c>
      <c r="U45" s="114" t="s">
        <v>177</v>
      </c>
      <c r="V45" s="119">
        <v>41.578212000000001</v>
      </c>
      <c r="W45" s="119">
        <v>57.477276000000003</v>
      </c>
      <c r="X45" s="119">
        <v>40.57038</v>
      </c>
      <c r="Y45" s="119">
        <v>56.088935999999997</v>
      </c>
      <c r="Z45" s="119">
        <v>40.08357438444925</v>
      </c>
      <c r="AA45" s="119">
        <v>55.420476000000001</v>
      </c>
      <c r="AB45" s="119">
        <v>40.326977192224625</v>
      </c>
      <c r="AC45" s="119">
        <v>55.747793665006085</v>
      </c>
      <c r="AD45" s="119">
        <v>37.803984</v>
      </c>
      <c r="AE45" s="119">
        <v>52.263288000000003</v>
      </c>
      <c r="AF45" s="119">
        <v>40.57038</v>
      </c>
      <c r="AG45" s="119">
        <v>56.088550350000006</v>
      </c>
      <c r="AH45" s="119">
        <v>40.326977192224625</v>
      </c>
      <c r="AI45" s="119">
        <v>55.747793665006085</v>
      </c>
      <c r="AJ45" s="119">
        <v>40.08357438444925</v>
      </c>
      <c r="AK45" s="119">
        <v>55.416772885297696</v>
      </c>
    </row>
    <row r="46" spans="1:37" ht="15.75" thickBot="1" x14ac:dyDescent="0.3">
      <c r="A46" s="95"/>
      <c r="B46" s="95"/>
      <c r="C46" s="95"/>
      <c r="D46" s="95"/>
      <c r="E46" s="95"/>
      <c r="F46" s="132" t="s">
        <v>302</v>
      </c>
      <c r="G46" s="133" t="s">
        <v>303</v>
      </c>
      <c r="H46" s="134" t="s">
        <v>303</v>
      </c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5">
        <v>1628.2469167569982</v>
      </c>
      <c r="W46" s="135">
        <v>1569.90545326853</v>
      </c>
      <c r="X46" s="135">
        <v>1599.9386079999999</v>
      </c>
      <c r="Y46" s="135">
        <v>1531.1704960000002</v>
      </c>
      <c r="Z46" s="135">
        <v>1586.2752358479775</v>
      </c>
      <c r="AA46" s="135">
        <v>1512.4435057755361</v>
      </c>
      <c r="AB46" s="135">
        <v>1525.1933208082262</v>
      </c>
      <c r="AC46" s="135">
        <v>1428.7568128694422</v>
      </c>
      <c r="AD46" s="135">
        <v>1590.6688843458958</v>
      </c>
      <c r="AE46" s="135">
        <v>1518.4281960468268</v>
      </c>
      <c r="AF46" s="135">
        <v>1582.5225061853998</v>
      </c>
      <c r="AG46" s="135">
        <v>1513.7497784700001</v>
      </c>
      <c r="AH46" s="135">
        <v>1575.9041288496344</v>
      </c>
      <c r="AI46" s="135">
        <v>1504.1497174950612</v>
      </c>
      <c r="AJ46" s="135">
        <v>1569.3095992363776</v>
      </c>
      <c r="AK46" s="135">
        <v>1495.4873745410282</v>
      </c>
    </row>
    <row r="47" spans="1:37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Z47" s="80"/>
      <c r="AA47" s="80"/>
    </row>
    <row r="48" spans="1:37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Z48" s="80"/>
      <c r="AA48" s="80"/>
    </row>
    <row r="49" spans="1:27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Z49" s="80"/>
      <c r="AA49" s="80"/>
    </row>
    <row r="50" spans="1:27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Z50" s="80"/>
      <c r="AA50" s="80"/>
    </row>
    <row r="51" spans="1:27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Z51" s="80"/>
      <c r="AA51" s="80"/>
    </row>
    <row r="52" spans="1:27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Z52" s="80"/>
      <c r="AA52" s="80"/>
    </row>
    <row r="53" spans="1:27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Z53" s="80"/>
      <c r="AA53" s="80"/>
    </row>
    <row r="54" spans="1:27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Z54" s="80"/>
      <c r="AA54" s="80"/>
    </row>
    <row r="55" spans="1:27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Z55" s="80"/>
      <c r="AA55" s="80"/>
    </row>
    <row r="56" spans="1:27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Z56" s="80"/>
      <c r="AA56" s="80"/>
    </row>
    <row r="57" spans="1:27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Z57" s="80"/>
      <c r="AA57" s="80"/>
    </row>
    <row r="58" spans="1:27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Z58" s="80"/>
      <c r="AA58" s="80"/>
    </row>
    <row r="59" spans="1:27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Z59" s="80"/>
      <c r="AA59" s="80"/>
    </row>
    <row r="60" spans="1:27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Z60" s="80"/>
      <c r="AA60" s="80"/>
    </row>
    <row r="61" spans="1:27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Z61" s="80"/>
      <c r="AA61" s="80"/>
    </row>
    <row r="62" spans="1:27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Z62" s="80"/>
      <c r="AA62" s="80"/>
    </row>
    <row r="63" spans="1:27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Z63" s="80"/>
      <c r="AA63" s="80"/>
    </row>
    <row r="64" spans="1:27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Z64" s="80"/>
      <c r="AA64" s="80"/>
    </row>
    <row r="65" spans="1:27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Z65" s="80"/>
      <c r="AA65" s="80"/>
    </row>
    <row r="66" spans="1:27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Z66" s="80"/>
      <c r="AA66" s="80"/>
    </row>
    <row r="67" spans="1:27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Z67" s="80"/>
      <c r="AA67" s="80"/>
    </row>
    <row r="68" spans="1:27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Z68" s="80"/>
      <c r="AA68" s="80"/>
    </row>
  </sheetData>
  <mergeCells count="8">
    <mergeCell ref="AH2:AI2"/>
    <mergeCell ref="AJ2:AK2"/>
    <mergeCell ref="V2:W2"/>
    <mergeCell ref="X2:Y2"/>
    <mergeCell ref="Z2:AA2"/>
    <mergeCell ref="AB2:AC2"/>
    <mergeCell ref="AD2:AE2"/>
    <mergeCell ref="AF2:A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I12" sqref="I12"/>
    </sheetView>
  </sheetViews>
  <sheetFormatPr defaultRowHeight="15" x14ac:dyDescent="0.25"/>
  <cols>
    <col min="1" max="1" width="8.28515625" bestFit="1" customWidth="1"/>
    <col min="2" max="2" width="26.85546875" bestFit="1" customWidth="1"/>
    <col min="3" max="3" width="33.85546875" bestFit="1" customWidth="1"/>
    <col min="6" max="6" width="22.28515625" bestFit="1" customWidth="1"/>
    <col min="7" max="7" width="20.28515625" bestFit="1" customWidth="1"/>
  </cols>
  <sheetData>
    <row r="1" spans="1:7" ht="21" x14ac:dyDescent="0.25">
      <c r="A1" s="184" t="s">
        <v>192</v>
      </c>
      <c r="B1" s="184"/>
      <c r="C1" s="184"/>
      <c r="D1" s="184"/>
      <c r="E1" s="184"/>
      <c r="F1" s="184"/>
      <c r="G1" s="184"/>
    </row>
    <row r="2" spans="1:7" ht="12.75" customHeight="1" x14ac:dyDescent="0.25">
      <c r="A2" s="88"/>
      <c r="B2" s="88"/>
      <c r="C2" s="88"/>
      <c r="D2" s="88"/>
      <c r="E2" s="88"/>
      <c r="F2" s="88"/>
      <c r="G2" s="88"/>
    </row>
    <row r="3" spans="1:7" ht="18.75" x14ac:dyDescent="0.25">
      <c r="A3" s="185" t="s">
        <v>193</v>
      </c>
      <c r="B3" s="186"/>
      <c r="C3" s="187"/>
      <c r="E3" s="185" t="s">
        <v>194</v>
      </c>
      <c r="F3" s="186"/>
      <c r="G3" s="187"/>
    </row>
    <row r="4" spans="1:7" ht="15" customHeight="1" x14ac:dyDescent="0.25">
      <c r="A4" s="170" t="s">
        <v>11</v>
      </c>
      <c r="B4" s="170" t="s">
        <v>12</v>
      </c>
      <c r="C4" s="170" t="s">
        <v>13</v>
      </c>
      <c r="E4" s="170" t="s">
        <v>11</v>
      </c>
      <c r="F4" s="170" t="s">
        <v>12</v>
      </c>
      <c r="G4" s="170" t="s">
        <v>13</v>
      </c>
    </row>
    <row r="5" spans="1:7" x14ac:dyDescent="0.25">
      <c r="A5" s="171"/>
      <c r="B5" s="171"/>
      <c r="C5" s="171"/>
      <c r="E5" s="171"/>
      <c r="F5" s="171"/>
      <c r="G5" s="171"/>
    </row>
    <row r="6" spans="1:7" x14ac:dyDescent="0.25">
      <c r="A6" s="86">
        <v>2006</v>
      </c>
      <c r="B6" s="87" t="s">
        <v>67</v>
      </c>
      <c r="C6" s="87" t="s">
        <v>62</v>
      </c>
      <c r="E6" s="23">
        <v>2018</v>
      </c>
      <c r="F6" s="24" t="s">
        <v>77</v>
      </c>
      <c r="G6" s="24" t="s">
        <v>62</v>
      </c>
    </row>
    <row r="7" spans="1:7" x14ac:dyDescent="0.25">
      <c r="A7" s="86">
        <v>2007</v>
      </c>
      <c r="B7" s="87" t="s">
        <v>70</v>
      </c>
      <c r="C7" s="87" t="s">
        <v>62</v>
      </c>
      <c r="E7" s="23">
        <v>2016</v>
      </c>
      <c r="F7" s="24" t="s">
        <v>75</v>
      </c>
      <c r="G7" s="24" t="s">
        <v>62</v>
      </c>
    </row>
    <row r="8" spans="1:7" x14ac:dyDescent="0.25">
      <c r="A8" s="23">
        <v>2023</v>
      </c>
      <c r="B8" s="24" t="s">
        <v>78</v>
      </c>
      <c r="C8" s="24" t="s">
        <v>43</v>
      </c>
      <c r="E8" s="26">
        <v>2070</v>
      </c>
      <c r="F8" s="27" t="s">
        <v>102</v>
      </c>
      <c r="G8" s="27" t="s">
        <v>85</v>
      </c>
    </row>
    <row r="9" spans="1:7" x14ac:dyDescent="0.25">
      <c r="A9" s="23">
        <v>2115</v>
      </c>
      <c r="B9" s="24" t="s">
        <v>78</v>
      </c>
      <c r="C9" s="24" t="s">
        <v>109</v>
      </c>
      <c r="E9" s="26">
        <v>2151</v>
      </c>
      <c r="F9" s="27" t="s">
        <v>124</v>
      </c>
      <c r="G9" s="27" t="s">
        <v>85</v>
      </c>
    </row>
    <row r="10" spans="1:7" x14ac:dyDescent="0.25">
      <c r="A10" s="23">
        <v>2158</v>
      </c>
      <c r="B10" s="24" t="s">
        <v>115</v>
      </c>
      <c r="C10" s="24" t="s">
        <v>113</v>
      </c>
      <c r="E10" s="26">
        <v>2152</v>
      </c>
      <c r="F10" s="27" t="s">
        <v>122</v>
      </c>
      <c r="G10" s="27" t="s">
        <v>85</v>
      </c>
    </row>
    <row r="11" spans="1:7" x14ac:dyDescent="0.25">
      <c r="A11" s="28">
        <v>2062</v>
      </c>
      <c r="B11" s="32" t="s">
        <v>55</v>
      </c>
      <c r="C11" s="32" t="s">
        <v>101</v>
      </c>
      <c r="E11" s="26">
        <v>2153</v>
      </c>
      <c r="F11" s="27" t="s">
        <v>123</v>
      </c>
      <c r="G11" s="27" t="s">
        <v>85</v>
      </c>
    </row>
    <row r="12" spans="1:7" x14ac:dyDescent="0.25">
      <c r="A12" s="23">
        <v>2076</v>
      </c>
      <c r="B12" s="24" t="s">
        <v>55</v>
      </c>
      <c r="C12" s="24" t="s">
        <v>103</v>
      </c>
      <c r="E12" s="26">
        <v>2154</v>
      </c>
      <c r="F12" s="27" t="s">
        <v>121</v>
      </c>
      <c r="G12" s="27" t="s">
        <v>85</v>
      </c>
    </row>
    <row r="13" spans="1:7" x14ac:dyDescent="0.25">
      <c r="A13" s="23">
        <v>43</v>
      </c>
      <c r="B13" s="24" t="s">
        <v>50</v>
      </c>
      <c r="C13" s="24" t="s">
        <v>51</v>
      </c>
      <c r="E13" s="26">
        <v>2258</v>
      </c>
      <c r="F13" s="27" t="s">
        <v>150</v>
      </c>
      <c r="G13" s="27" t="s">
        <v>113</v>
      </c>
    </row>
    <row r="14" spans="1:7" x14ac:dyDescent="0.25">
      <c r="A14" s="23">
        <v>2077</v>
      </c>
      <c r="B14" s="24" t="s">
        <v>50</v>
      </c>
      <c r="C14" s="24" t="s">
        <v>104</v>
      </c>
      <c r="E14" s="23">
        <v>2033</v>
      </c>
      <c r="F14" s="24" t="s">
        <v>96</v>
      </c>
      <c r="G14" s="24" t="s">
        <v>62</v>
      </c>
    </row>
    <row r="15" spans="1:7" x14ac:dyDescent="0.25">
      <c r="A15" s="23">
        <v>55</v>
      </c>
      <c r="B15" s="24" t="s">
        <v>56</v>
      </c>
      <c r="C15" s="24" t="s">
        <v>58</v>
      </c>
      <c r="E15" s="23">
        <v>2157</v>
      </c>
      <c r="F15" s="24" t="s">
        <v>112</v>
      </c>
      <c r="G15" s="24" t="s">
        <v>113</v>
      </c>
    </row>
    <row r="16" spans="1:7" x14ac:dyDescent="0.25">
      <c r="A16" s="34">
        <v>2116</v>
      </c>
      <c r="B16" s="35" t="s">
        <v>56</v>
      </c>
      <c r="C16" s="35" t="s">
        <v>109</v>
      </c>
      <c r="E16" s="23">
        <v>2004</v>
      </c>
      <c r="F16" s="24" t="s">
        <v>65</v>
      </c>
      <c r="G16" s="24" t="s">
        <v>62</v>
      </c>
    </row>
    <row r="17" spans="1:7" x14ac:dyDescent="0.25">
      <c r="A17" s="28">
        <v>2061</v>
      </c>
      <c r="B17" s="32" t="s">
        <v>54</v>
      </c>
      <c r="C17" s="32" t="s">
        <v>100</v>
      </c>
      <c r="E17" s="23">
        <v>2005</v>
      </c>
      <c r="F17" s="24" t="s">
        <v>66</v>
      </c>
      <c r="G17" s="24" t="s">
        <v>62</v>
      </c>
    </row>
    <row r="18" spans="1:7" x14ac:dyDescent="0.25">
      <c r="A18" s="28">
        <v>2114</v>
      </c>
      <c r="B18" s="32" t="s">
        <v>54</v>
      </c>
      <c r="C18" s="24" t="s">
        <v>109</v>
      </c>
      <c r="E18" s="23">
        <v>2015</v>
      </c>
      <c r="F18" s="24" t="s">
        <v>74</v>
      </c>
      <c r="G18" s="24" t="s">
        <v>62</v>
      </c>
    </row>
    <row r="19" spans="1:7" ht="15.75" x14ac:dyDescent="0.25">
      <c r="A19" s="84">
        <v>2284</v>
      </c>
      <c r="B19" s="85" t="s">
        <v>180</v>
      </c>
      <c r="C19" s="87" t="s">
        <v>62</v>
      </c>
      <c r="E19" s="23">
        <v>2112</v>
      </c>
      <c r="F19" s="24" t="s">
        <v>105</v>
      </c>
      <c r="G19" s="24" t="s">
        <v>85</v>
      </c>
    </row>
    <row r="20" spans="1:7" ht="15.75" x14ac:dyDescent="0.25">
      <c r="A20" s="84">
        <v>2285</v>
      </c>
      <c r="B20" s="85" t="s">
        <v>180</v>
      </c>
      <c r="C20" s="87" t="s">
        <v>109</v>
      </c>
      <c r="E20" s="23">
        <v>14</v>
      </c>
      <c r="F20" s="24" t="s">
        <v>24</v>
      </c>
      <c r="G20" s="24" t="s">
        <v>25</v>
      </c>
    </row>
    <row r="21" spans="1:7" x14ac:dyDescent="0.25">
      <c r="A21" s="23">
        <v>2024</v>
      </c>
      <c r="B21" s="24" t="s">
        <v>81</v>
      </c>
      <c r="C21" s="24" t="s">
        <v>43</v>
      </c>
      <c r="E21" s="23">
        <v>2031</v>
      </c>
      <c r="F21" s="24" t="s">
        <v>91</v>
      </c>
      <c r="G21" s="24" t="s">
        <v>92</v>
      </c>
    </row>
    <row r="22" spans="1:7" x14ac:dyDescent="0.25">
      <c r="A22" s="23">
        <v>16</v>
      </c>
      <c r="B22" s="24" t="s">
        <v>29</v>
      </c>
      <c r="C22" s="24" t="s">
        <v>30</v>
      </c>
      <c r="E22" s="23">
        <v>2035</v>
      </c>
      <c r="F22" s="24" t="s">
        <v>98</v>
      </c>
      <c r="G22" s="24" t="s">
        <v>62</v>
      </c>
    </row>
    <row r="23" spans="1:7" x14ac:dyDescent="0.25">
      <c r="A23" s="23">
        <v>56</v>
      </c>
      <c r="B23" s="24" t="s">
        <v>29</v>
      </c>
      <c r="C23" s="24" t="s">
        <v>43</v>
      </c>
      <c r="E23" s="23">
        <v>2149</v>
      </c>
      <c r="F23" s="24" t="s">
        <v>111</v>
      </c>
      <c r="G23" s="24" t="s">
        <v>30</v>
      </c>
    </row>
    <row r="24" spans="1:7" x14ac:dyDescent="0.25">
      <c r="A24" s="23">
        <v>58</v>
      </c>
      <c r="B24" s="24" t="s">
        <v>34</v>
      </c>
      <c r="C24" s="24" t="s">
        <v>43</v>
      </c>
      <c r="E24" s="34">
        <v>2027</v>
      </c>
      <c r="F24" s="35" t="s">
        <v>84</v>
      </c>
      <c r="G24" s="35" t="s">
        <v>85</v>
      </c>
    </row>
    <row r="25" spans="1:7" x14ac:dyDescent="0.25">
      <c r="A25" s="23">
        <v>60</v>
      </c>
      <c r="B25" s="24" t="s">
        <v>59</v>
      </c>
      <c r="C25" s="24" t="s">
        <v>60</v>
      </c>
      <c r="E25" s="34">
        <v>34</v>
      </c>
      <c r="F25" s="35" t="s">
        <v>37</v>
      </c>
      <c r="G25" s="35" t="s">
        <v>38</v>
      </c>
    </row>
    <row r="26" spans="1:7" x14ac:dyDescent="0.25">
      <c r="A26" s="23">
        <v>38</v>
      </c>
      <c r="B26" s="24" t="s">
        <v>42</v>
      </c>
      <c r="C26" s="24" t="s">
        <v>43</v>
      </c>
      <c r="E26" s="34">
        <v>2032</v>
      </c>
      <c r="F26" s="35" t="s">
        <v>71</v>
      </c>
      <c r="G26" s="35" t="s">
        <v>62</v>
      </c>
    </row>
    <row r="27" spans="1:7" x14ac:dyDescent="0.25">
      <c r="A27" s="23">
        <v>2255</v>
      </c>
      <c r="B27" s="24" t="s">
        <v>128</v>
      </c>
      <c r="C27" s="24" t="s">
        <v>130</v>
      </c>
    </row>
    <row r="28" spans="1:7" x14ac:dyDescent="0.25">
      <c r="A28" s="23">
        <v>2161</v>
      </c>
      <c r="B28" s="24" t="s">
        <v>116</v>
      </c>
      <c r="C28" s="24" t="s">
        <v>117</v>
      </c>
    </row>
    <row r="29" spans="1:7" x14ac:dyDescent="0.25">
      <c r="A29" s="34">
        <v>39</v>
      </c>
      <c r="B29" s="35" t="s">
        <v>44</v>
      </c>
      <c r="C29" s="35" t="s">
        <v>45</v>
      </c>
    </row>
    <row r="30" spans="1:7" x14ac:dyDescent="0.25">
      <c r="A30" s="34">
        <v>53</v>
      </c>
      <c r="B30" s="35" t="s">
        <v>57</v>
      </c>
      <c r="C30" s="35" t="s">
        <v>43</v>
      </c>
    </row>
    <row r="31" spans="1:7" x14ac:dyDescent="0.25">
      <c r="A31" s="34">
        <v>62</v>
      </c>
      <c r="B31" s="35" t="s">
        <v>61</v>
      </c>
      <c r="C31" s="35" t="s">
        <v>43</v>
      </c>
    </row>
    <row r="32" spans="1:7" x14ac:dyDescent="0.25">
      <c r="A32" s="34">
        <v>2160</v>
      </c>
      <c r="B32" s="35" t="s">
        <v>129</v>
      </c>
      <c r="C32" s="35" t="s">
        <v>133</v>
      </c>
    </row>
    <row r="33" spans="1:3" x14ac:dyDescent="0.25">
      <c r="A33" s="34">
        <v>2113</v>
      </c>
      <c r="B33" s="35" t="s">
        <v>90</v>
      </c>
      <c r="C33" s="35" t="s">
        <v>100</v>
      </c>
    </row>
    <row r="34" spans="1:3" x14ac:dyDescent="0.25">
      <c r="A34" s="34">
        <v>2082</v>
      </c>
      <c r="B34" s="35" t="s">
        <v>87</v>
      </c>
      <c r="C34" s="35" t="s">
        <v>100</v>
      </c>
    </row>
  </sheetData>
  <autoFilter ref="A5:C34"/>
  <mergeCells count="9">
    <mergeCell ref="F4:F5"/>
    <mergeCell ref="G4:G5"/>
    <mergeCell ref="A1:G1"/>
    <mergeCell ref="E3:G3"/>
    <mergeCell ref="A3:C3"/>
    <mergeCell ref="A4:A5"/>
    <mergeCell ref="B4:B5"/>
    <mergeCell ref="C4:C5"/>
    <mergeCell ref="E4:E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90" zoomScaleNormal="90" workbookViewId="0">
      <selection activeCell="D17" sqref="D17:M17"/>
    </sheetView>
  </sheetViews>
  <sheetFormatPr defaultRowHeight="15" x14ac:dyDescent="0.25"/>
  <cols>
    <col min="1" max="1" width="16.42578125" bestFit="1" customWidth="1"/>
    <col min="2" max="2" width="18.7109375" bestFit="1" customWidth="1"/>
    <col min="3" max="3" width="24.140625" bestFit="1" customWidth="1"/>
    <col min="14" max="14" width="9.140625" customWidth="1"/>
    <col min="15" max="15" width="13" bestFit="1" customWidth="1"/>
    <col min="16" max="19" width="9.140625" customWidth="1"/>
  </cols>
  <sheetData>
    <row r="1" spans="1:19" x14ac:dyDescent="0.25">
      <c r="A1" s="79" t="s">
        <v>186</v>
      </c>
      <c r="B1" s="79"/>
      <c r="C1" s="79"/>
      <c r="D1" s="79"/>
      <c r="E1" s="79"/>
      <c r="F1" s="79"/>
      <c r="G1" s="79"/>
      <c r="H1" s="79"/>
      <c r="I1" s="79"/>
    </row>
    <row r="2" spans="1:19" x14ac:dyDescent="0.25"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9" ht="15.75" x14ac:dyDescent="0.25">
      <c r="D3" s="165" t="s">
        <v>3</v>
      </c>
      <c r="E3" s="166"/>
      <c r="F3" s="165" t="s">
        <v>1</v>
      </c>
      <c r="G3" s="166"/>
      <c r="H3" s="165" t="s">
        <v>154</v>
      </c>
      <c r="I3" s="166"/>
      <c r="J3" s="176" t="s">
        <v>0</v>
      </c>
      <c r="K3" s="177"/>
      <c r="L3" s="165" t="s">
        <v>155</v>
      </c>
      <c r="M3" s="166"/>
      <c r="N3" s="165" t="s">
        <v>2</v>
      </c>
      <c r="O3" s="166"/>
      <c r="P3" s="165" t="s">
        <v>156</v>
      </c>
      <c r="Q3" s="166"/>
      <c r="R3" s="165" t="s">
        <v>157</v>
      </c>
      <c r="S3" s="166"/>
    </row>
    <row r="4" spans="1:19" ht="15.75" x14ac:dyDescent="0.25">
      <c r="D4" s="62" t="s">
        <v>159</v>
      </c>
      <c r="E4" s="62" t="s">
        <v>160</v>
      </c>
      <c r="F4" s="62" t="s">
        <v>159</v>
      </c>
      <c r="G4" s="62" t="s">
        <v>160</v>
      </c>
      <c r="H4" s="62" t="s">
        <v>159</v>
      </c>
      <c r="I4" s="62" t="s">
        <v>160</v>
      </c>
      <c r="J4" s="66" t="s">
        <v>159</v>
      </c>
      <c r="K4" s="66" t="s">
        <v>160</v>
      </c>
      <c r="L4" s="62" t="s">
        <v>159</v>
      </c>
      <c r="M4" s="62" t="s">
        <v>160</v>
      </c>
      <c r="N4" s="62" t="s">
        <v>159</v>
      </c>
      <c r="O4" s="62" t="s">
        <v>160</v>
      </c>
      <c r="P4" s="62" t="s">
        <v>159</v>
      </c>
      <c r="Q4" s="62" t="s">
        <v>160</v>
      </c>
      <c r="R4" s="62" t="s">
        <v>159</v>
      </c>
      <c r="S4" s="62" t="s">
        <v>160</v>
      </c>
    </row>
    <row r="5" spans="1:19" ht="15.75" x14ac:dyDescent="0.25">
      <c r="A5" t="s">
        <v>182</v>
      </c>
      <c r="D5" s="69"/>
      <c r="E5" s="69"/>
      <c r="F5" s="69">
        <v>57.31</v>
      </c>
      <c r="G5" s="69">
        <v>76.39</v>
      </c>
      <c r="H5" s="69">
        <v>57.71</v>
      </c>
      <c r="I5" s="69">
        <v>76.91</v>
      </c>
      <c r="J5" s="70">
        <v>58.12</v>
      </c>
      <c r="K5" s="70">
        <v>77.430000000000007</v>
      </c>
      <c r="L5" s="69">
        <v>59.8</v>
      </c>
      <c r="M5" s="69">
        <v>79.599999999999994</v>
      </c>
      <c r="N5" s="69">
        <v>57.31</v>
      </c>
      <c r="O5" s="69">
        <v>76.39</v>
      </c>
      <c r="P5" s="69">
        <v>57.71</v>
      </c>
      <c r="Q5" s="69">
        <v>76.91</v>
      </c>
      <c r="R5" s="69">
        <v>50.5</v>
      </c>
      <c r="S5" s="69">
        <v>69.81</v>
      </c>
    </row>
    <row r="6" spans="1:19" s="71" customFormat="1" ht="15.75" x14ac:dyDescent="0.25">
      <c r="D6" s="72">
        <f>D5/J5</f>
        <v>0</v>
      </c>
      <c r="E6" s="72">
        <f>E5/K5</f>
        <v>0</v>
      </c>
      <c r="F6" s="72">
        <f>F5/J5</f>
        <v>0.98606331727460439</v>
      </c>
      <c r="G6" s="72">
        <f>G5/K5</f>
        <v>0.98656851349606089</v>
      </c>
      <c r="H6" s="72">
        <f>H5/J5</f>
        <v>0.99294562973158984</v>
      </c>
      <c r="I6" s="72">
        <f>I5/K5</f>
        <v>0.99328425674803034</v>
      </c>
      <c r="J6" s="73"/>
      <c r="K6" s="73">
        <f>K5/J5</f>
        <v>1.3322436338609775</v>
      </c>
      <c r="L6" s="72">
        <f>L5/J5</f>
        <v>1.0289057123193392</v>
      </c>
      <c r="M6" s="72">
        <f>M5/K5</f>
        <v>1.0280253131861035</v>
      </c>
      <c r="N6" s="72">
        <f>N5/J5</f>
        <v>0.98606331727460439</v>
      </c>
      <c r="O6" s="72">
        <f>O5/K5</f>
        <v>0.98656851349606089</v>
      </c>
      <c r="P6" s="72">
        <f>P5/J5</f>
        <v>0.99294562973158984</v>
      </c>
      <c r="Q6" s="72">
        <f>Q5/K5</f>
        <v>0.99328425674803034</v>
      </c>
      <c r="R6" s="72">
        <f>R5/J5</f>
        <v>0.86889194769442535</v>
      </c>
      <c r="S6" s="72">
        <f>S5/K5</f>
        <v>0.9015885315769081</v>
      </c>
    </row>
    <row r="7" spans="1:19" s="71" customFormat="1" ht="15.75" x14ac:dyDescent="0.25">
      <c r="D7" s="165" t="s">
        <v>3</v>
      </c>
      <c r="E7" s="166"/>
      <c r="F7" s="165" t="s">
        <v>1</v>
      </c>
      <c r="G7" s="166"/>
      <c r="H7" s="165" t="s">
        <v>154</v>
      </c>
      <c r="I7" s="166"/>
      <c r="J7" s="176" t="s">
        <v>0</v>
      </c>
      <c r="K7" s="177"/>
      <c r="L7" s="165" t="s">
        <v>155</v>
      </c>
      <c r="M7" s="166"/>
      <c r="N7" s="165" t="s">
        <v>2</v>
      </c>
      <c r="O7" s="166"/>
      <c r="P7" s="165" t="s">
        <v>156</v>
      </c>
      <c r="Q7" s="166"/>
      <c r="R7" s="165" t="s">
        <v>157</v>
      </c>
      <c r="S7" s="166"/>
    </row>
    <row r="8" spans="1:19" s="71" customFormat="1" ht="15.75" x14ac:dyDescent="0.25">
      <c r="D8" s="62" t="s">
        <v>159</v>
      </c>
      <c r="E8" s="62" t="s">
        <v>160</v>
      </c>
      <c r="F8" s="62" t="s">
        <v>159</v>
      </c>
      <c r="G8" s="62" t="s">
        <v>160</v>
      </c>
      <c r="H8" s="62" t="s">
        <v>159</v>
      </c>
      <c r="I8" s="62" t="s">
        <v>160</v>
      </c>
      <c r="J8" s="66" t="s">
        <v>159</v>
      </c>
      <c r="K8" s="66" t="s">
        <v>160</v>
      </c>
      <c r="L8" s="62" t="s">
        <v>159</v>
      </c>
      <c r="M8" s="62" t="s">
        <v>160</v>
      </c>
      <c r="N8" s="62" t="s">
        <v>159</v>
      </c>
      <c r="O8" s="62" t="s">
        <v>160</v>
      </c>
      <c r="P8" s="62" t="s">
        <v>159</v>
      </c>
      <c r="Q8" s="62" t="s">
        <v>160</v>
      </c>
      <c r="R8" s="62" t="s">
        <v>159</v>
      </c>
      <c r="S8" s="62" t="s">
        <v>160</v>
      </c>
    </row>
    <row r="9" spans="1:19" x14ac:dyDescent="0.25">
      <c r="A9" t="s">
        <v>182</v>
      </c>
      <c r="D9" s="74">
        <v>14.23</v>
      </c>
      <c r="E9" s="74">
        <v>19.010000000000002</v>
      </c>
      <c r="F9" s="74">
        <v>15.22</v>
      </c>
      <c r="G9" s="74">
        <f>K9*G6</f>
        <v>20.280414659325537</v>
      </c>
      <c r="H9" s="74">
        <f>J9*H6</f>
        <v>15.32115106675843</v>
      </c>
      <c r="I9" s="74">
        <f>K9*I6</f>
        <v>20.418466964900208</v>
      </c>
      <c r="J9" s="78">
        <v>15.43</v>
      </c>
      <c r="K9" s="74">
        <f>J9*K6</f>
        <v>20.556519270474883</v>
      </c>
      <c r="L9" s="74">
        <f>J9*L6</f>
        <v>15.876015141087404</v>
      </c>
      <c r="M9" s="74">
        <f>K9*M6</f>
        <v>21.132622161046111</v>
      </c>
      <c r="N9" s="74">
        <f>J9*N6</f>
        <v>15.214956985547145</v>
      </c>
      <c r="O9" s="74">
        <f>K9*O6</f>
        <v>20.280414659325537</v>
      </c>
      <c r="P9" s="74">
        <f>J9*P6</f>
        <v>15.32115106675843</v>
      </c>
      <c r="Q9" s="74">
        <f>K9*Q6</f>
        <v>20.418466964900208</v>
      </c>
      <c r="R9" s="74">
        <f>J9*R6</f>
        <v>13.407002752924983</v>
      </c>
      <c r="S9" s="74">
        <f>K9*S6</f>
        <v>18.533522023399865</v>
      </c>
    </row>
    <row r="11" spans="1:19" ht="15.75" x14ac:dyDescent="0.25">
      <c r="D11" s="165" t="s">
        <v>3</v>
      </c>
      <c r="E11" s="166"/>
      <c r="F11" s="165" t="s">
        <v>1</v>
      </c>
      <c r="G11" s="166"/>
      <c r="H11" s="165" t="s">
        <v>154</v>
      </c>
      <c r="I11" s="166"/>
      <c r="J11" s="165" t="s">
        <v>0</v>
      </c>
      <c r="K11" s="166"/>
      <c r="L11" s="165" t="s">
        <v>155</v>
      </c>
      <c r="M11" s="166"/>
    </row>
    <row r="12" spans="1:19" ht="15.75" x14ac:dyDescent="0.25">
      <c r="D12" s="62" t="s">
        <v>159</v>
      </c>
      <c r="E12" s="62" t="s">
        <v>160</v>
      </c>
      <c r="F12" s="62" t="s">
        <v>159</v>
      </c>
      <c r="G12" s="62" t="s">
        <v>160</v>
      </c>
      <c r="H12" s="62" t="s">
        <v>159</v>
      </c>
      <c r="I12" s="62" t="s">
        <v>160</v>
      </c>
      <c r="J12" s="62" t="s">
        <v>159</v>
      </c>
      <c r="K12" s="62" t="s">
        <v>160</v>
      </c>
      <c r="L12" s="62" t="s">
        <v>159</v>
      </c>
      <c r="M12" s="62" t="s">
        <v>160</v>
      </c>
    </row>
    <row r="13" spans="1:19" ht="15.75" x14ac:dyDescent="0.25">
      <c r="A13" t="s">
        <v>185</v>
      </c>
      <c r="B13" s="13" t="s">
        <v>90</v>
      </c>
      <c r="C13" t="s">
        <v>183</v>
      </c>
      <c r="D13" s="49">
        <v>35.931791514749754</v>
      </c>
      <c r="E13" s="49">
        <v>49.672108589990053</v>
      </c>
      <c r="F13" s="49">
        <v>37.050035997120233</v>
      </c>
      <c r="G13" s="49">
        <v>51.22</v>
      </c>
      <c r="H13" s="49">
        <v>37.275017998560116</v>
      </c>
      <c r="I13" s="49">
        <v>51.528781895504252</v>
      </c>
      <c r="J13" s="49">
        <v>37.5</v>
      </c>
      <c r="K13" s="49">
        <v>51.84</v>
      </c>
      <c r="L13" s="49">
        <v>38.44</v>
      </c>
      <c r="M13" s="49">
        <v>53.13</v>
      </c>
    </row>
    <row r="14" spans="1:19" ht="15.75" x14ac:dyDescent="0.25">
      <c r="D14" s="76">
        <f>D13/J13</f>
        <v>0.95818110705999349</v>
      </c>
      <c r="E14" s="77">
        <f>E13/K13</f>
        <v>0.95818110705999326</v>
      </c>
      <c r="F14" s="76">
        <f>F13/J13</f>
        <v>0.98800095992320625</v>
      </c>
      <c r="G14" s="77">
        <f>G13/K13</f>
        <v>0.98804012345679004</v>
      </c>
      <c r="H14" s="76">
        <f>H13/J13</f>
        <v>0.99400047996160312</v>
      </c>
      <c r="I14" s="77">
        <f>I13/K13</f>
        <v>0.99399656434228878</v>
      </c>
      <c r="J14" s="76"/>
      <c r="K14" s="77">
        <f>K13/J13</f>
        <v>1.3824000000000001</v>
      </c>
      <c r="L14" s="76">
        <f>L13/J13</f>
        <v>1.0250666666666666</v>
      </c>
      <c r="M14" s="77">
        <f>M13/K13</f>
        <v>1.0248842592592593</v>
      </c>
    </row>
    <row r="15" spans="1:19" ht="15.75" x14ac:dyDescent="0.25">
      <c r="D15" s="165" t="s">
        <v>3</v>
      </c>
      <c r="E15" s="166"/>
      <c r="F15" s="165" t="s">
        <v>1</v>
      </c>
      <c r="G15" s="166"/>
      <c r="H15" s="165" t="s">
        <v>154</v>
      </c>
      <c r="I15" s="166"/>
      <c r="J15" s="165" t="s">
        <v>0</v>
      </c>
      <c r="K15" s="166"/>
      <c r="L15" s="165" t="s">
        <v>155</v>
      </c>
      <c r="M15" s="166"/>
    </row>
    <row r="16" spans="1:19" ht="15.75" x14ac:dyDescent="0.25">
      <c r="D16" s="62" t="s">
        <v>159</v>
      </c>
      <c r="E16" s="62" t="s">
        <v>160</v>
      </c>
      <c r="F16" s="62" t="s">
        <v>159</v>
      </c>
      <c r="G16" s="62" t="s">
        <v>160</v>
      </c>
      <c r="H16" s="62" t="s">
        <v>159</v>
      </c>
      <c r="I16" s="62" t="s">
        <v>160</v>
      </c>
      <c r="J16" s="62" t="s">
        <v>159</v>
      </c>
      <c r="K16" s="62" t="s">
        <v>160</v>
      </c>
      <c r="L16" s="62" t="s">
        <v>159</v>
      </c>
      <c r="M16" s="62" t="s">
        <v>160</v>
      </c>
    </row>
    <row r="17" spans="1:16" x14ac:dyDescent="0.25">
      <c r="A17" t="s">
        <v>185</v>
      </c>
      <c r="B17" s="75" t="s">
        <v>306</v>
      </c>
      <c r="C17" s="75" t="s">
        <v>307</v>
      </c>
      <c r="D17" s="74">
        <f>H17*D14</f>
        <v>19.848692889614004</v>
      </c>
      <c r="E17" s="74">
        <f>I17*E14</f>
        <v>27.438724962098597</v>
      </c>
      <c r="F17" s="74">
        <f>J17*F14</f>
        <v>20.589940004799619</v>
      </c>
      <c r="G17" s="74">
        <f>K17*G14</f>
        <v>28.464661333333332</v>
      </c>
      <c r="H17" s="74">
        <f>J17*H14</f>
        <v>20.714970002399809</v>
      </c>
      <c r="I17" s="74">
        <f>K17*I14</f>
        <v>28.636261725394899</v>
      </c>
      <c r="J17" s="78">
        <v>20.84</v>
      </c>
      <c r="K17" s="74">
        <f>J17*K14</f>
        <v>28.809216000000003</v>
      </c>
      <c r="L17" s="74">
        <f>J17*L14</f>
        <v>21.362389333333333</v>
      </c>
      <c r="M17" s="74">
        <f>K17*M14</f>
        <v>29.526112000000005</v>
      </c>
    </row>
    <row r="18" spans="1:16" ht="15.75" x14ac:dyDescent="0.25">
      <c r="D18" s="165" t="s">
        <v>3</v>
      </c>
      <c r="E18" s="166"/>
      <c r="F18" s="165" t="s">
        <v>1</v>
      </c>
      <c r="G18" s="166"/>
      <c r="H18" s="165" t="s">
        <v>154</v>
      </c>
      <c r="I18" s="166"/>
      <c r="J18" s="165" t="s">
        <v>0</v>
      </c>
      <c r="K18" s="166"/>
      <c r="L18" s="165" t="s">
        <v>155</v>
      </c>
      <c r="M18" s="166"/>
    </row>
    <row r="19" spans="1:16" ht="15.75" x14ac:dyDescent="0.25">
      <c r="D19" s="62" t="s">
        <v>159</v>
      </c>
      <c r="E19" s="62" t="s">
        <v>160</v>
      </c>
      <c r="F19" s="62" t="s">
        <v>159</v>
      </c>
      <c r="G19" s="62" t="s">
        <v>160</v>
      </c>
      <c r="H19" s="62" t="s">
        <v>159</v>
      </c>
      <c r="I19" s="62" t="s">
        <v>160</v>
      </c>
      <c r="J19" s="62" t="s">
        <v>159</v>
      </c>
      <c r="K19" s="62" t="s">
        <v>160</v>
      </c>
      <c r="L19" s="62" t="s">
        <v>159</v>
      </c>
      <c r="M19" s="62" t="s">
        <v>160</v>
      </c>
      <c r="O19" s="139"/>
    </row>
    <row r="20" spans="1:16" ht="15.75" x14ac:dyDescent="0.25">
      <c r="A20" t="s">
        <v>185</v>
      </c>
      <c r="B20" s="13" t="s">
        <v>87</v>
      </c>
      <c r="C20" t="s">
        <v>183</v>
      </c>
      <c r="D20" s="69"/>
      <c r="E20" s="69"/>
      <c r="F20" s="49">
        <v>38.976637868970485</v>
      </c>
      <c r="G20" s="49">
        <v>53.89</v>
      </c>
      <c r="H20" s="49">
        <v>39.213318934485244</v>
      </c>
      <c r="I20" s="49">
        <v>54.208278554070482</v>
      </c>
      <c r="J20" s="49">
        <v>39.450000000000003</v>
      </c>
      <c r="K20" s="49">
        <v>54.54</v>
      </c>
      <c r="L20" s="49">
        <v>40.43</v>
      </c>
      <c r="M20" s="49">
        <v>55.89</v>
      </c>
      <c r="O20" s="64"/>
      <c r="P20" s="139"/>
    </row>
    <row r="21" spans="1:16" ht="15.75" x14ac:dyDescent="0.25">
      <c r="D21" s="72">
        <f>D20/J20</f>
        <v>0</v>
      </c>
      <c r="E21" s="72">
        <f>E20/K20</f>
        <v>0</v>
      </c>
      <c r="F21" s="76">
        <f>F20/J20</f>
        <v>0.98800095992320613</v>
      </c>
      <c r="G21" s="77">
        <f>G20/K20</f>
        <v>0.98808214154748808</v>
      </c>
      <c r="H21" s="76">
        <f>H20/J20</f>
        <v>0.99400047996160312</v>
      </c>
      <c r="I21" s="77">
        <f>I20/K20</f>
        <v>0.99391783194115302</v>
      </c>
      <c r="J21" s="76"/>
      <c r="K21" s="77">
        <f>K20/J20</f>
        <v>1.382509505703422</v>
      </c>
      <c r="L21" s="76">
        <f>L20/J20</f>
        <v>1.0248415716096324</v>
      </c>
      <c r="M21" s="77">
        <f>M20/K20</f>
        <v>1.0247524752475248</v>
      </c>
    </row>
    <row r="22" spans="1:16" ht="15.75" x14ac:dyDescent="0.25">
      <c r="D22" s="165" t="s">
        <v>3</v>
      </c>
      <c r="E22" s="166"/>
      <c r="F22" s="165" t="s">
        <v>1</v>
      </c>
      <c r="G22" s="166"/>
      <c r="H22" s="165" t="s">
        <v>154</v>
      </c>
      <c r="I22" s="166"/>
      <c r="J22" s="165" t="s">
        <v>0</v>
      </c>
      <c r="K22" s="166"/>
      <c r="L22" s="165" t="s">
        <v>155</v>
      </c>
      <c r="M22" s="166"/>
    </row>
    <row r="23" spans="1:16" ht="15.75" x14ac:dyDescent="0.25">
      <c r="D23" s="62" t="s">
        <v>159</v>
      </c>
      <c r="E23" s="62" t="s">
        <v>160</v>
      </c>
      <c r="F23" s="62" t="s">
        <v>159</v>
      </c>
      <c r="G23" s="62" t="s">
        <v>160</v>
      </c>
      <c r="H23" s="62" t="s">
        <v>159</v>
      </c>
      <c r="I23" s="62" t="s">
        <v>160</v>
      </c>
      <c r="J23" s="62" t="s">
        <v>159</v>
      </c>
      <c r="K23" s="62" t="s">
        <v>160</v>
      </c>
      <c r="L23" s="62" t="s">
        <v>159</v>
      </c>
      <c r="M23" s="62" t="s">
        <v>160</v>
      </c>
    </row>
    <row r="24" spans="1:16" ht="15.75" x14ac:dyDescent="0.25">
      <c r="A24" t="s">
        <v>185</v>
      </c>
      <c r="B24" s="63" t="s">
        <v>87</v>
      </c>
      <c r="C24" s="75" t="s">
        <v>184</v>
      </c>
      <c r="D24" s="74">
        <f>H24*D21</f>
        <v>0</v>
      </c>
      <c r="E24" s="74">
        <f>I24*E21</f>
        <v>0</v>
      </c>
      <c r="F24" s="74">
        <f>J24*F21</f>
        <v>20.303419726421886</v>
      </c>
      <c r="G24" s="74">
        <f>K24*G21</f>
        <v>28.071977186311784</v>
      </c>
      <c r="H24" s="74">
        <f>J24*H21</f>
        <v>20.426709863210945</v>
      </c>
      <c r="I24" s="74">
        <f>K24*I21</f>
        <v>28.237772478736336</v>
      </c>
      <c r="J24" s="78">
        <v>20.55</v>
      </c>
      <c r="K24" s="74">
        <f>J24*K21</f>
        <v>28.410570342205322</v>
      </c>
      <c r="L24" s="74">
        <f>J24*L21</f>
        <v>21.060494296577946</v>
      </c>
      <c r="M24" s="74">
        <f>K24*M21</f>
        <v>29.11380228136882</v>
      </c>
    </row>
    <row r="28" spans="1:16" x14ac:dyDescent="0.25">
      <c r="D28" t="s">
        <v>3</v>
      </c>
      <c r="F28" t="s">
        <v>1</v>
      </c>
      <c r="H28" t="s">
        <v>154</v>
      </c>
      <c r="J28" t="s">
        <v>0</v>
      </c>
      <c r="L28" t="s">
        <v>155</v>
      </c>
    </row>
    <row r="29" spans="1:16" x14ac:dyDescent="0.25">
      <c r="D29" t="s">
        <v>159</v>
      </c>
      <c r="E29" t="s">
        <v>160</v>
      </c>
      <c r="F29" t="s">
        <v>159</v>
      </c>
      <c r="G29" t="s">
        <v>160</v>
      </c>
      <c r="H29" t="s">
        <v>159</v>
      </c>
      <c r="I29" t="s">
        <v>160</v>
      </c>
      <c r="J29" t="s">
        <v>159</v>
      </c>
      <c r="K29" t="s">
        <v>160</v>
      </c>
      <c r="L29" t="s">
        <v>159</v>
      </c>
      <c r="M29" t="s">
        <v>160</v>
      </c>
    </row>
    <row r="30" spans="1:16" x14ac:dyDescent="0.25">
      <c r="A30">
        <v>2062</v>
      </c>
      <c r="B30" t="s">
        <v>55</v>
      </c>
      <c r="C30" t="s">
        <v>101</v>
      </c>
      <c r="D30">
        <v>20.38</v>
      </c>
      <c r="E30">
        <v>28.17</v>
      </c>
      <c r="F30">
        <v>21.6</v>
      </c>
      <c r="G30">
        <v>29.86</v>
      </c>
      <c r="H30">
        <v>21.73</v>
      </c>
      <c r="I30">
        <v>30.04</v>
      </c>
      <c r="J30">
        <v>21.87</v>
      </c>
      <c r="K30">
        <v>30.23</v>
      </c>
      <c r="L30">
        <v>22.408000000000001</v>
      </c>
      <c r="M30">
        <v>30.98</v>
      </c>
    </row>
    <row r="32" spans="1:16" x14ac:dyDescent="0.25">
      <c r="B32" t="s">
        <v>55</v>
      </c>
      <c r="C32" t="s">
        <v>305</v>
      </c>
      <c r="D32">
        <v>20.38</v>
      </c>
      <c r="E32">
        <v>28.17</v>
      </c>
      <c r="F32">
        <v>21.6</v>
      </c>
      <c r="G32">
        <v>29.86</v>
      </c>
      <c r="H32">
        <v>21.73</v>
      </c>
      <c r="I32">
        <v>30.04</v>
      </c>
      <c r="J32" s="142">
        <v>21.87</v>
      </c>
      <c r="K32">
        <v>30.23</v>
      </c>
      <c r="L32">
        <v>22.408000000000001</v>
      </c>
      <c r="M32">
        <v>30.98</v>
      </c>
    </row>
    <row r="33" spans="1:24" x14ac:dyDescent="0.25">
      <c r="A33" s="141"/>
      <c r="B33" s="141"/>
      <c r="C33" s="141"/>
      <c r="D33" s="141"/>
      <c r="E33" s="141">
        <v>0.38223748773307187</v>
      </c>
      <c r="F33" s="141">
        <v>-5.6481481481481577E-2</v>
      </c>
      <c r="G33" s="141">
        <v>0.38240740740740731</v>
      </c>
      <c r="H33" s="141">
        <v>-5.9825126553152419E-3</v>
      </c>
      <c r="I33" s="141">
        <v>0.38242061665899674</v>
      </c>
      <c r="J33" s="141">
        <v>-6.4014631915866316E-3</v>
      </c>
      <c r="K33" s="141">
        <v>0.382258802011888</v>
      </c>
      <c r="L33" s="141">
        <v>-2.4096385542168641E-2</v>
      </c>
      <c r="M33" s="141">
        <v>0.38241856314145473</v>
      </c>
      <c r="N33" s="141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1:24" x14ac:dyDescent="0.25">
      <c r="A34" s="140"/>
      <c r="B34" s="140"/>
      <c r="C34" s="140"/>
      <c r="D34" s="140">
        <f>F32+(F32*F33)</f>
        <v>20.38</v>
      </c>
      <c r="E34" s="140">
        <f>D32+D32*E33</f>
        <v>28.17</v>
      </c>
      <c r="F34" s="140">
        <f>H32+(H32*H33)</f>
        <v>21.6</v>
      </c>
      <c r="G34" s="140">
        <f>F32+F32*G33</f>
        <v>29.86</v>
      </c>
      <c r="H34" s="140">
        <f>J32+(J32*J33)</f>
        <v>21.73</v>
      </c>
      <c r="I34" s="140">
        <f>H32+H32*I33</f>
        <v>30.04</v>
      </c>
      <c r="J34" s="143">
        <f>L32+(L32*L33)</f>
        <v>21.868048192771088</v>
      </c>
      <c r="K34" s="143">
        <f>J32+J32*K33</f>
        <v>30.22999999999999</v>
      </c>
      <c r="L34" s="143">
        <f>J32-J32*L33</f>
        <v>22.39698795180723</v>
      </c>
      <c r="M34" s="143">
        <f>L32+L32*M33</f>
        <v>30.977235162873718</v>
      </c>
      <c r="N34" s="140"/>
    </row>
    <row r="35" spans="1:24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24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24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24" x14ac:dyDescent="0.25">
      <c r="A38">
        <v>2076</v>
      </c>
      <c r="B38" t="s">
        <v>55</v>
      </c>
      <c r="C38" t="s">
        <v>103</v>
      </c>
      <c r="D38">
        <v>34.03</v>
      </c>
      <c r="E38">
        <v>47.04</v>
      </c>
      <c r="F38">
        <v>36.08</v>
      </c>
      <c r="G38">
        <v>49.88</v>
      </c>
      <c r="H38">
        <v>36.299999999999997</v>
      </c>
      <c r="I38">
        <v>50.18</v>
      </c>
      <c r="J38">
        <v>36.520000000000003</v>
      </c>
      <c r="K38">
        <v>50.49</v>
      </c>
      <c r="L38">
        <v>37.43</v>
      </c>
      <c r="M38">
        <v>51.74</v>
      </c>
    </row>
    <row r="40" spans="1:24" x14ac:dyDescent="0.25">
      <c r="A40">
        <v>43</v>
      </c>
      <c r="B40" t="s">
        <v>50</v>
      </c>
      <c r="C40" t="s">
        <v>51</v>
      </c>
      <c r="D40">
        <v>20.38</v>
      </c>
      <c r="E40">
        <v>28.17</v>
      </c>
      <c r="F40">
        <v>21.6</v>
      </c>
      <c r="G40">
        <v>29.86</v>
      </c>
      <c r="H40">
        <v>21.73</v>
      </c>
      <c r="I40">
        <v>30.04</v>
      </c>
      <c r="J40">
        <v>21.87</v>
      </c>
      <c r="K40">
        <v>30.23</v>
      </c>
      <c r="L40">
        <v>22.41</v>
      </c>
      <c r="M40">
        <v>30.98</v>
      </c>
    </row>
    <row r="41" spans="1:24" x14ac:dyDescent="0.25">
      <c r="A41">
        <v>2077</v>
      </c>
      <c r="B41" t="s">
        <v>50</v>
      </c>
      <c r="C41" t="s">
        <v>104</v>
      </c>
      <c r="D41">
        <v>34.03</v>
      </c>
      <c r="E41">
        <v>47.04</v>
      </c>
      <c r="F41">
        <v>36.08</v>
      </c>
      <c r="G41">
        <v>49.88</v>
      </c>
      <c r="H41">
        <v>36.299999999999997</v>
      </c>
      <c r="I41">
        <v>50.18</v>
      </c>
      <c r="J41">
        <v>36.520000000000003</v>
      </c>
      <c r="K41">
        <v>50.49</v>
      </c>
      <c r="L41">
        <v>37.43</v>
      </c>
      <c r="M41">
        <v>51.74</v>
      </c>
    </row>
    <row r="42" spans="1:24" x14ac:dyDescent="0.25">
      <c r="A42">
        <v>55</v>
      </c>
      <c r="B42" t="s">
        <v>56</v>
      </c>
      <c r="C42" t="s">
        <v>58</v>
      </c>
      <c r="D42">
        <v>20.38</v>
      </c>
      <c r="E42">
        <v>28.17</v>
      </c>
      <c r="F42">
        <v>21.6</v>
      </c>
      <c r="G42">
        <v>29.86</v>
      </c>
      <c r="H42">
        <v>21.73</v>
      </c>
      <c r="I42">
        <v>30.04</v>
      </c>
      <c r="J42">
        <v>21.87</v>
      </c>
      <c r="K42">
        <v>30.23</v>
      </c>
      <c r="L42">
        <v>22.41</v>
      </c>
      <c r="M42">
        <v>30.98</v>
      </c>
    </row>
    <row r="43" spans="1:24" x14ac:dyDescent="0.25">
      <c r="A43">
        <v>2116</v>
      </c>
      <c r="B43" t="s">
        <v>56</v>
      </c>
      <c r="C43" t="s">
        <v>109</v>
      </c>
      <c r="D43">
        <v>34.03</v>
      </c>
      <c r="E43">
        <v>47.04</v>
      </c>
      <c r="F43">
        <v>36.08</v>
      </c>
      <c r="G43">
        <v>49.88</v>
      </c>
      <c r="H43">
        <v>36.299999999999997</v>
      </c>
      <c r="I43">
        <v>50.18</v>
      </c>
      <c r="J43">
        <v>36.520000000000003</v>
      </c>
      <c r="K43">
        <v>50.49</v>
      </c>
      <c r="L43">
        <v>37.43</v>
      </c>
      <c r="M43">
        <v>51.74</v>
      </c>
    </row>
    <row r="44" spans="1:24" x14ac:dyDescent="0.25">
      <c r="A44">
        <v>2061</v>
      </c>
      <c r="B44" t="s">
        <v>54</v>
      </c>
      <c r="C44" t="s">
        <v>100</v>
      </c>
      <c r="D44">
        <v>20.63</v>
      </c>
      <c r="E44">
        <v>28.52</v>
      </c>
      <c r="F44">
        <v>21.88</v>
      </c>
      <c r="G44">
        <v>30.25</v>
      </c>
      <c r="H44">
        <v>22.01</v>
      </c>
      <c r="I44">
        <v>30.43</v>
      </c>
      <c r="J44">
        <v>22.14</v>
      </c>
      <c r="K44">
        <v>30.61</v>
      </c>
      <c r="L44">
        <v>22.7</v>
      </c>
      <c r="M44">
        <v>31.38</v>
      </c>
    </row>
    <row r="45" spans="1:24" x14ac:dyDescent="0.25">
      <c r="A45">
        <v>2114</v>
      </c>
      <c r="B45" t="s">
        <v>54</v>
      </c>
      <c r="C45" t="s">
        <v>109</v>
      </c>
      <c r="D45">
        <v>34.03</v>
      </c>
      <c r="E45">
        <v>47.04</v>
      </c>
      <c r="F45">
        <v>36.08</v>
      </c>
      <c r="G45">
        <v>49.88</v>
      </c>
      <c r="H45">
        <v>36.299999999999997</v>
      </c>
      <c r="I45">
        <v>50.18</v>
      </c>
      <c r="J45">
        <v>36.520000000000003</v>
      </c>
      <c r="K45">
        <v>50.49</v>
      </c>
      <c r="L45">
        <v>37.43</v>
      </c>
      <c r="M45">
        <v>51.74</v>
      </c>
    </row>
  </sheetData>
  <mergeCells count="36">
    <mergeCell ref="D3:E3"/>
    <mergeCell ref="F3:G3"/>
    <mergeCell ref="H3:I3"/>
    <mergeCell ref="J3:K3"/>
    <mergeCell ref="L3:M3"/>
    <mergeCell ref="R7:S7"/>
    <mergeCell ref="N3:O3"/>
    <mergeCell ref="P3:Q3"/>
    <mergeCell ref="R3:S3"/>
    <mergeCell ref="D7:E7"/>
    <mergeCell ref="F7:G7"/>
    <mergeCell ref="H7:I7"/>
    <mergeCell ref="J7:K7"/>
    <mergeCell ref="L7:M7"/>
    <mergeCell ref="N7:O7"/>
    <mergeCell ref="P7:Q7"/>
    <mergeCell ref="D18:E18"/>
    <mergeCell ref="F18:G18"/>
    <mergeCell ref="H18:I18"/>
    <mergeCell ref="J18:K18"/>
    <mergeCell ref="L18:M18"/>
    <mergeCell ref="D11:E11"/>
    <mergeCell ref="F11:G11"/>
    <mergeCell ref="H11:I11"/>
    <mergeCell ref="J11:K11"/>
    <mergeCell ref="L11:M11"/>
    <mergeCell ref="D22:E22"/>
    <mergeCell ref="F22:G22"/>
    <mergeCell ref="H22:I22"/>
    <mergeCell ref="J22:K22"/>
    <mergeCell ref="L22:M22"/>
    <mergeCell ref="D15:E15"/>
    <mergeCell ref="F15:G15"/>
    <mergeCell ref="H15:I15"/>
    <mergeCell ref="J15:K15"/>
    <mergeCell ref="L15:M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lista de preços2019</vt:lpstr>
      <vt:lpstr>Dados para cadastro do Produto</vt:lpstr>
      <vt:lpstr>Reduções</vt:lpstr>
      <vt:lpstr>CMMED</vt:lpstr>
      <vt:lpstr>Plan1</vt:lpstr>
      <vt:lpstr>Plan2</vt:lpstr>
    </vt:vector>
  </TitlesOfParts>
  <Company>Telefonica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Bomfim Gleudemir Camilo</cp:lastModifiedBy>
  <cp:lastPrinted>2019-03-29T12:28:03Z</cp:lastPrinted>
  <dcterms:created xsi:type="dcterms:W3CDTF">2011-03-23T17:03:55Z</dcterms:created>
  <dcterms:modified xsi:type="dcterms:W3CDTF">2019-03-29T18:56:51Z</dcterms:modified>
</cp:coreProperties>
</file>