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360" yWindow="90" windowWidth="14355" windowHeight="4680" tabRatio="815" activeTab="2"/>
  </bookViews>
  <sheets>
    <sheet name="Resumo" sheetId="8" r:id="rId1"/>
    <sheet name="Informações" sheetId="6" r:id="rId2"/>
    <sheet name="OTC" sheetId="9" r:id="rId3"/>
    <sheet name="DERMA MEDICAMENTOS" sheetId="10" r:id="rId4"/>
    <sheet name="HIGIENE ORAL" sheetId="1" r:id="rId5"/>
    <sheet name="DERMA COSMÉTICOS" sheetId="13" r:id="rId6"/>
  </sheets>
  <definedNames>
    <definedName name="_xlnm._FilterDatabase" localSheetId="1" hidden="1">Informações!$A$3:$F$28</definedName>
  </definedNames>
  <calcPr calcId="171027"/>
</workbook>
</file>

<file path=xl/calcChain.xml><?xml version="1.0" encoding="utf-8"?>
<calcChain xmlns="http://schemas.openxmlformats.org/spreadsheetml/2006/main">
  <c r="X29" i="9" l="1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I26" i="13" l="1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T53" i="1"/>
  <c r="T51" i="1"/>
  <c r="T49" i="1"/>
  <c r="T47" i="1"/>
  <c r="T28" i="1"/>
  <c r="T26" i="1"/>
  <c r="T24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L2" i="1"/>
  <c r="K2" i="1"/>
  <c r="J2" i="1"/>
  <c r="X2" i="10"/>
  <c r="W2" i="10"/>
  <c r="V2" i="10"/>
  <c r="U2" i="10"/>
  <c r="R2" i="10"/>
  <c r="Q2" i="10"/>
  <c r="P2" i="10"/>
  <c r="O2" i="10"/>
  <c r="N2" i="10"/>
  <c r="M2" i="10"/>
  <c r="L2" i="10"/>
  <c r="K2" i="10"/>
  <c r="J2" i="10"/>
  <c r="I2" i="10"/>
  <c r="G68" i="9"/>
  <c r="G66" i="9"/>
  <c r="G61" i="9"/>
  <c r="G59" i="9"/>
  <c r="G57" i="9"/>
  <c r="G53" i="9"/>
  <c r="G51" i="9"/>
  <c r="G49" i="9"/>
  <c r="G47" i="9"/>
  <c r="G45" i="9"/>
  <c r="G43" i="9"/>
  <c r="G41" i="9"/>
  <c r="G39" i="9"/>
  <c r="G29" i="9"/>
  <c r="G27" i="9"/>
  <c r="D20" i="6"/>
  <c r="C20" i="6"/>
  <c r="D8" i="6"/>
  <c r="C8" i="6"/>
</calcChain>
</file>

<file path=xl/sharedStrings.xml><?xml version="1.0" encoding="utf-8"?>
<sst xmlns="http://schemas.openxmlformats.org/spreadsheetml/2006/main" count="923" uniqueCount="356">
  <si>
    <t>CÓDIGO EAN</t>
  </si>
  <si>
    <t>CÓDIGO PRODUTO</t>
  </si>
  <si>
    <t>PRODUTO</t>
  </si>
  <si>
    <t>APRESENTAÇÃO</t>
  </si>
  <si>
    <t>CAIXA/
EMBALAGEM</t>
  </si>
  <si>
    <t>NCM</t>
  </si>
  <si>
    <t>SENSODYNE</t>
  </si>
  <si>
    <t>CREME DENTAL SENSODYNE RÁPIDO ALÍVIO</t>
  </si>
  <si>
    <t xml:space="preserve">CREME DENTAL SENSODYNE REPAIR &amp; PROTECT </t>
  </si>
  <si>
    <t>CREME DENTAL SENSODYNE EXTRA FRESH</t>
  </si>
  <si>
    <t>CREME DENTAL SENSODYNE TRUE WHITE</t>
  </si>
  <si>
    <t>ESCOVA DENTAL SENSODYNE TRUE WHITE</t>
  </si>
  <si>
    <t>SENSODYNE MW EXT FRESH 250ML</t>
  </si>
  <si>
    <t>SENSODYNE MW EXT FRESH 500ML</t>
  </si>
  <si>
    <t>SENSODYNE MW COOLMINT 250ML</t>
  </si>
  <si>
    <t>SENSODYNE MW COOLMINT 500ML</t>
  </si>
  <si>
    <t>CREME DENTAL SENSODYNE ORIGINAL</t>
  </si>
  <si>
    <t>CREME DENTAL SENSODYNE PRÓ-ESMALTE</t>
  </si>
  <si>
    <t>CREME DENTAL SENSODYNE BRANQ.  EXTRA  FRESH</t>
  </si>
  <si>
    <t>CREME DENTAL SENSODYNE BRANQ.  EXTRA FRESH</t>
  </si>
  <si>
    <t>50g</t>
  </si>
  <si>
    <t>90g</t>
  </si>
  <si>
    <t>100g</t>
  </si>
  <si>
    <t>-</t>
  </si>
  <si>
    <t>250ml</t>
  </si>
  <si>
    <t>500ml</t>
  </si>
  <si>
    <t xml:space="preserve">Sensod Kit Branq EF 50g L3P2 </t>
  </si>
  <si>
    <t>Sensodyne Rápido Alívio 50g L3P2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</si>
  <si>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</si>
  <si>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</si>
  <si>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</si>
  <si>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</si>
  <si>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</si>
  <si>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</si>
  <si>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</si>
  <si>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</si>
  <si>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</si>
  <si>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</si>
  <si>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</si>
  <si>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</si>
  <si>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</si>
  <si>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</si>
  <si>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</si>
  <si>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</si>
  <si>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</si>
  <si>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</si>
  <si>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</si>
  <si>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</si>
  <si>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</si>
  <si>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</si>
  <si>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</si>
  <si>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</si>
  <si>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</si>
  <si>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PV*</t>
  </si>
  <si>
    <t>AQUAFRESH</t>
  </si>
  <si>
    <t>ESCOVA DENTAL AQUAFRESH FLEX MACIA</t>
  </si>
  <si>
    <t>ESCOVA DENTAL AQUAFRESH FLEX MÉDIA</t>
  </si>
  <si>
    <t>ORIGEM</t>
  </si>
  <si>
    <t>COREGA</t>
  </si>
  <si>
    <t>COREGA PÓ LC</t>
  </si>
  <si>
    <t>22g</t>
  </si>
  <si>
    <t>COREGA ULTRA PÓ</t>
  </si>
  <si>
    <t>COREGA ULTRA CREME MENTA</t>
  </si>
  <si>
    <t>40g</t>
  </si>
  <si>
    <t>COREGA ULTRA CREME</t>
  </si>
  <si>
    <t>19g</t>
  </si>
  <si>
    <t>68g</t>
  </si>
  <si>
    <t>COREGA ULTRA CREME SEM SABOR</t>
  </si>
  <si>
    <t>COREGA TABS DISPLAY 10x6 Shi</t>
  </si>
  <si>
    <t>Cx 6 comp..</t>
  </si>
  <si>
    <t>COREGA FITA ADESIVA C/ 20</t>
  </si>
  <si>
    <t>20 fitas</t>
  </si>
  <si>
    <t>COREGA TABS BRANQUEADOR 10x6</t>
  </si>
  <si>
    <t>COREGA TABS 4x6 Shi</t>
  </si>
  <si>
    <t>Cx 4 comp..</t>
  </si>
  <si>
    <t>PARODONTAX</t>
  </si>
  <si>
    <t>CREME DENTAL  PARODONTAX FLÚOR</t>
  </si>
  <si>
    <t>CREME DENTAL  PARODONTAX ORIGINAL</t>
  </si>
  <si>
    <t>CREME DENTAL  PARODONTAX BRANQUEADOR</t>
  </si>
  <si>
    <t>DILATADOR NASAL</t>
  </si>
  <si>
    <t>RESPIRE MELHOR PELE NORMAL</t>
  </si>
  <si>
    <t>10 tiras</t>
  </si>
  <si>
    <t>RESPIRE MELHOR PELE SECA / SENSÍVEL</t>
  </si>
  <si>
    <t>RESPIRE MELHOR GRANDE PELE NORMAL</t>
  </si>
  <si>
    <t>RESPIRE MELHOR  PELE NORMAL</t>
  </si>
  <si>
    <t>30 Tiras</t>
  </si>
  <si>
    <t>Bisnaga 60 gr</t>
  </si>
  <si>
    <t>Bisnaga 60 ml</t>
  </si>
  <si>
    <t>Bisnaga 60g</t>
  </si>
  <si>
    <t>Bisnaga 30 gr</t>
  </si>
  <si>
    <t>CLINDO PL AC MOUSSE CL</t>
  </si>
  <si>
    <t>Frasco 60G</t>
  </si>
  <si>
    <t>CLINDO PELE ACNEICA SOAP</t>
  </si>
  <si>
    <t>Frasco 100g</t>
  </si>
  <si>
    <t>Frasco 120ml</t>
  </si>
  <si>
    <t>Frasco 240ml</t>
  </si>
  <si>
    <t>Frasco 500ml</t>
  </si>
  <si>
    <t xml:space="preserve">FISIOGEL CREME </t>
  </si>
  <si>
    <t>FISIOGEL LOÇÃO CREMOSA</t>
  </si>
  <si>
    <t>FISIOGEL SAB LIQ HIDRATANTE</t>
  </si>
  <si>
    <t>Frasco 150ml</t>
  </si>
  <si>
    <t>FISIOGEL CLEANSER</t>
  </si>
  <si>
    <t>Frasco 250ml</t>
  </si>
  <si>
    <t>FISIOGEL CREME PARA AS MÃOS</t>
  </si>
  <si>
    <t>Bisnaga 50 gr</t>
  </si>
  <si>
    <t>FISIOGEL AÇÃO CALMANTE AI CREME</t>
  </si>
  <si>
    <t>Bisnaga 120 gr</t>
  </si>
  <si>
    <t>Bisnaga 200 ml</t>
  </si>
  <si>
    <t>Frasco 60 ml</t>
  </si>
  <si>
    <t>Bisnaga 60ml</t>
  </si>
  <si>
    <t xml:space="preserve">STIPROX 1,5% </t>
  </si>
  <si>
    <t>STIPROXAL SHAMPOO 120 ML</t>
  </si>
  <si>
    <t>SUNMAX SENSITIVE FPS 30 PELE SENSÍVEL</t>
  </si>
  <si>
    <t>SUNMAX SENSITIVE FAMILY FPS 30 PELE SENSÍVEL</t>
  </si>
  <si>
    <t>Bisnaga 160 ml</t>
  </si>
  <si>
    <t>SUNMAX INTENSE FPS 60 PELE NORMAL / SECA</t>
  </si>
  <si>
    <t>SUNMAX FLUID FPS 55 PELE OLEOSA / MISTA</t>
  </si>
  <si>
    <t>Frasco 120 ml</t>
  </si>
  <si>
    <t>Frasco 200 ml</t>
  </si>
  <si>
    <t>SUNMAX ANTI-IDADE FPS 50 PELE NORMAL / SECA</t>
  </si>
  <si>
    <t>SUNMAX SENSITIVE FPS50</t>
  </si>
  <si>
    <t>SUNMAX INTENSE FPS60 120G</t>
  </si>
  <si>
    <t>Bisnaga 120g</t>
  </si>
  <si>
    <t>SUNMAX SENSITIVE FAMILY FPS50 160G</t>
  </si>
  <si>
    <t>Bisnaga 160g</t>
  </si>
  <si>
    <t>SUNMAX SENSITIVE FAMILY FPS50 160G COM CINTA</t>
  </si>
  <si>
    <t>SUNMAX INTENSE FPS60 120G COM CINTA</t>
  </si>
  <si>
    <t>SUNMAX INTENSE FPS 60 PELE NORMAL / SECA COM CINTA</t>
  </si>
  <si>
    <t>OILATUM SABONETE</t>
  </si>
  <si>
    <t>OILATUM JUNIOR SABONETE</t>
  </si>
  <si>
    <t>CLINDOXYL</t>
  </si>
  <si>
    <t>FISIOGEL</t>
  </si>
  <si>
    <t>STIPROX</t>
  </si>
  <si>
    <t>SUNMAX</t>
  </si>
  <si>
    <t>CLINDOXYL CONTROL 5%</t>
  </si>
  <si>
    <t>Bisnaga 45 gr</t>
  </si>
  <si>
    <t>CLINDOXYL CONTROL 10%</t>
  </si>
  <si>
    <t>DUOFILM</t>
  </si>
  <si>
    <t>Frasco 15 ml</t>
  </si>
  <si>
    <t>DUOFILM PLANTAR</t>
  </si>
  <si>
    <t>Frasco 20g</t>
  </si>
  <si>
    <t>EX-NOVARTIS OTC</t>
  </si>
  <si>
    <t>BENEFIBER®</t>
  </si>
  <si>
    <t>POTE 155 G</t>
  </si>
  <si>
    <t>BENEFIBER® NUTRIOSE</t>
  </si>
  <si>
    <t>3,5 G 28 SACHET</t>
  </si>
  <si>
    <t>3,5 G 10 SACHET</t>
  </si>
  <si>
    <t>CALCIUM SANDOZ® + VIT. C Laranja</t>
  </si>
  <si>
    <t>LAR + 1 G 10 CP EFV</t>
  </si>
  <si>
    <t>CALCIUM SANDOZ® F</t>
  </si>
  <si>
    <t>500 MG 10 CP EFV</t>
  </si>
  <si>
    <t>CALCIUM SANDOZ® FF</t>
  </si>
  <si>
    <t>1000 MG 10 CP EFV</t>
  </si>
  <si>
    <t>CATAFLAM SPORT ICETM</t>
  </si>
  <si>
    <t xml:space="preserve">60g </t>
  </si>
  <si>
    <t xml:space="preserve">120g </t>
  </si>
  <si>
    <t xml:space="preserve">CATAFLAMPRO EMULGEL® </t>
  </si>
  <si>
    <t>100 G</t>
  </si>
  <si>
    <t>30 G</t>
  </si>
  <si>
    <t>60 G</t>
  </si>
  <si>
    <t>150 G</t>
  </si>
  <si>
    <t xml:space="preserve">CATAFLAMPRO XT EMULGEL® </t>
  </si>
  <si>
    <t>50 G</t>
  </si>
  <si>
    <t>CATAFLAMPRO® AEROSOL</t>
  </si>
  <si>
    <t>AEROSOL 60 G</t>
  </si>
  <si>
    <t>30 G CREME</t>
  </si>
  <si>
    <t>SPRAY 30 ML</t>
  </si>
  <si>
    <t>15 G CREME</t>
  </si>
  <si>
    <t>NICOTINELL®  **</t>
  </si>
  <si>
    <t>7 MG 7 ADES TRANSD</t>
  </si>
  <si>
    <t>21 MG 7 ADES TRANSD</t>
  </si>
  <si>
    <t>14 MG 7 ADES TRANSD</t>
  </si>
  <si>
    <t>OTRIVINA®</t>
  </si>
  <si>
    <t>UMECTANTE 0,1% 15 ML</t>
  </si>
  <si>
    <t>PRIVINA®</t>
  </si>
  <si>
    <t>1,0 %o 15 ML</t>
  </si>
  <si>
    <t>PROCTO-GLYVENOL®</t>
  </si>
  <si>
    <t>30 GR X 10 APLC</t>
  </si>
  <si>
    <t>SLOW-K</t>
  </si>
  <si>
    <t>600 MG 20 DG</t>
  </si>
  <si>
    <t>TRIMEDAL®</t>
  </si>
  <si>
    <t>500 MG 24 CE</t>
  </si>
  <si>
    <t>VENORUTON®</t>
  </si>
  <si>
    <t>300 MG 20 CS</t>
  </si>
  <si>
    <t>500 MG 20 CP</t>
  </si>
  <si>
    <t>EMULSÃO SCOTT</t>
  </si>
  <si>
    <t>EMULSÃO SCOTT REGULAR</t>
  </si>
  <si>
    <t>FRASCO 200ml</t>
  </si>
  <si>
    <t>FRASCO 400ml</t>
  </si>
  <si>
    <t>EMULSÃO SCOTT LARANJA</t>
  </si>
  <si>
    <t>EMULSÃO SCOTT MORANGO</t>
  </si>
  <si>
    <t>SAL DE ANDREWS</t>
  </si>
  <si>
    <t xml:space="preserve">SAL DE ANDREWS </t>
  </si>
  <si>
    <t xml:space="preserve">SAL DE ANDREWS FRAÇÃO                         </t>
  </si>
  <si>
    <t>ENVELOPE  60 x 5g</t>
  </si>
  <si>
    <t xml:space="preserve">FRAÇÃO 1  ENVELOPE </t>
  </si>
  <si>
    <t>SAL DE FRUTA ENO</t>
  </si>
  <si>
    <t>SAL DE FRUTA ENO TRADICIONAL</t>
  </si>
  <si>
    <t>SAL DE FRUTA ENO LARANJA</t>
  </si>
  <si>
    <t>SAL DE FRUTA ENO GUARANÁ</t>
  </si>
  <si>
    <t>SAL DE FRUTA ENO LIMÃO</t>
  </si>
  <si>
    <t>SAL DE FRUTA ENO ABACAXI</t>
  </si>
  <si>
    <t>SAL DE FRUTA ENO CAMOMILA</t>
  </si>
  <si>
    <t xml:space="preserve">SAL DE FRUTA ENO TRADICIONAL FRAÇÃO   </t>
  </si>
  <si>
    <t>SAL DE FRUTA ENO LARANJA FRAÇÃO</t>
  </si>
  <si>
    <t>SAL DE FRUTA ENO GUARANÁ FRAÇÃO</t>
  </si>
  <si>
    <t>SAL DE FRUTA ENO LIMÃO FRAÇÃO</t>
  </si>
  <si>
    <t>SAL DE FRUTA ENO ABACAXI FRAÇÃO</t>
  </si>
  <si>
    <t>SAL DE FRUTA ENO CAMOMILA FRAÇÃO</t>
  </si>
  <si>
    <t>ENO TABS Cartucho</t>
  </si>
  <si>
    <t>ENO TABS Rolete</t>
  </si>
  <si>
    <t>ENO TABS Display</t>
  </si>
  <si>
    <t>ENO TABS Frasco</t>
  </si>
  <si>
    <t>FRASCO 100g</t>
  </si>
  <si>
    <t>ENVELOPE 30 x 2's</t>
  </si>
  <si>
    <t>12x8's</t>
  </si>
  <si>
    <t>FRAÇÃO 8's</t>
  </si>
  <si>
    <t>6x48's</t>
  </si>
  <si>
    <t>FRAÇÃO 48's</t>
  </si>
  <si>
    <t>FRAÇÃO 2 ENVELOPES</t>
  </si>
  <si>
    <t>SONRIDOR</t>
  </si>
  <si>
    <t xml:space="preserve">SONRIDOR </t>
  </si>
  <si>
    <t>SONRIDOR FRAÇÃO</t>
  </si>
  <si>
    <t>SONRIDOR CAF</t>
  </si>
  <si>
    <t>SONRIDOR CAF FRAÇÃO</t>
  </si>
  <si>
    <t>COMP 12 x 2's</t>
  </si>
  <si>
    <t>COMP 15 x 4's</t>
  </si>
  <si>
    <t>FRAÇÃO 2  COMPRIMIDOS</t>
  </si>
  <si>
    <t>FRAÇÃO 4  COMPRIMIDOS</t>
  </si>
  <si>
    <t>SONRISAL</t>
  </si>
  <si>
    <t>SONRISAL TRADICIONAL</t>
  </si>
  <si>
    <t>SONRISAL TRADICIONAL FRAÇÃO</t>
  </si>
  <si>
    <t>SONRISAL LIMAO</t>
  </si>
  <si>
    <t>SONRISAL LIMAO FRAÇÃO</t>
  </si>
  <si>
    <t>COMP 5 x 2's</t>
  </si>
  <si>
    <t>COMP 30 x 2's</t>
  </si>
  <si>
    <t>Comp. 30x2's</t>
  </si>
  <si>
    <t>FRAÇÃO 30x2 2  COMPRIMIDOS</t>
  </si>
  <si>
    <t>FRAÇÃO 30x2 2 COMPRIMIDOS</t>
  </si>
  <si>
    <t>KITS SENSODYNE</t>
  </si>
  <si>
    <t>Nacional</t>
  </si>
  <si>
    <t>Importado</t>
  </si>
  <si>
    <t>Repasse</t>
  </si>
  <si>
    <t>PREÇO SUGERIDO</t>
  </si>
  <si>
    <t>Alíquota Interna de ICMS</t>
  </si>
  <si>
    <t>Zona Franca</t>
  </si>
  <si>
    <t>* Para encontrar os preços corretos na tabela por alíquotas</t>
  </si>
  <si>
    <t>30049029</t>
  </si>
  <si>
    <t>30049026</t>
  </si>
  <si>
    <t>30045090</t>
  </si>
  <si>
    <t>30049045</t>
  </si>
  <si>
    <t>ICMS 17%</t>
  </si>
  <si>
    <t>ICMS 17,5%</t>
  </si>
  <si>
    <t>ICMS 18%</t>
  </si>
  <si>
    <t>ICMS 20%</t>
  </si>
  <si>
    <t>*PV = Preço de Venda</t>
  </si>
  <si>
    <t>*PF = Preço Fábrica</t>
  </si>
  <si>
    <t>*PMC = Preço Máximo ao Consumidor</t>
  </si>
  <si>
    <t>PF*</t>
  </si>
  <si>
    <t>PMC*</t>
  </si>
  <si>
    <t>ICMS 17% ZF</t>
  </si>
  <si>
    <t>ICMS 17,5% ZF</t>
  </si>
  <si>
    <t>ICMS 18% ZF</t>
  </si>
  <si>
    <t>*ZF = Zona Franca</t>
  </si>
  <si>
    <r>
      <t xml:space="preserve">PRODUTOS </t>
    </r>
    <r>
      <rPr>
        <b/>
        <sz val="10"/>
        <color rgb="FFC00000"/>
        <rFont val="Calibri"/>
        <family val="2"/>
        <scheme val="minor"/>
      </rPr>
      <t>COM</t>
    </r>
    <r>
      <rPr>
        <b/>
        <sz val="10"/>
        <color theme="1"/>
        <rFont val="Calibri"/>
        <family val="2"/>
        <scheme val="minor"/>
      </rPr>
      <t xml:space="preserve"> PREÇO MÁXIMO AO CONSUMIDOR</t>
    </r>
  </si>
  <si>
    <r>
      <t xml:space="preserve">PRODUTOS </t>
    </r>
    <r>
      <rPr>
        <b/>
        <sz val="10"/>
        <color rgb="FFC00000"/>
        <rFont val="Calibri"/>
        <family val="2"/>
      </rPr>
      <t>SEM</t>
    </r>
    <r>
      <rPr>
        <b/>
        <sz val="10"/>
        <color theme="1"/>
        <rFont val="Calibri"/>
        <family val="2"/>
        <scheme val="minor"/>
      </rPr>
      <t xml:space="preserve"> PREÇO MÁXIMO AO CONSUMIDOR</t>
    </r>
  </si>
  <si>
    <t>ICMS 18% SP</t>
  </si>
  <si>
    <t>Unid 100g</t>
  </si>
  <si>
    <t>FISIOGEL AI CREME</t>
  </si>
  <si>
    <t>FISIOGEL AI LOÇÃO</t>
  </si>
  <si>
    <t>FISIOGEL AI BÁLSAMO LIPÍDICO RESTAURADOR AÇÃO CALMANTE</t>
  </si>
  <si>
    <t>OILATUM</t>
  </si>
  <si>
    <t>CLINDO</t>
  </si>
  <si>
    <t>O que mudou?</t>
  </si>
  <si>
    <t>1)</t>
  </si>
  <si>
    <t>2)</t>
  </si>
  <si>
    <t>3)</t>
  </si>
  <si>
    <t>(Detalhes por sku na tabela de preços)</t>
  </si>
  <si>
    <t>AP</t>
  </si>
  <si>
    <t>TO</t>
  </si>
  <si>
    <t>KIT SDY 2BranqEF50g + MW 250ML</t>
  </si>
  <si>
    <t>ESCOVA DENTAL SENSODYNE REPAIR &amp; PROTECT</t>
  </si>
  <si>
    <t>CREME DENTAL SENSODYNE RAPAIR &amp; PROTECT WHITENING</t>
  </si>
  <si>
    <t>ICMS 17% ZFPF*</t>
  </si>
  <si>
    <t>ICMS 17% ZFPMC*</t>
  </si>
  <si>
    <t>ICMS 17,5% ZFPF*</t>
  </si>
  <si>
    <t>ICMS 17,5% ZFPMC*</t>
  </si>
  <si>
    <t>ICMS 18% ZFPF*</t>
  </si>
  <si>
    <t>ICMS 18% ZFPMC*</t>
  </si>
  <si>
    <t>ICMS 17%PF*</t>
  </si>
  <si>
    <t>ICMS 17%PMC*</t>
  </si>
  <si>
    <t>ICMS 17,5%PF*</t>
  </si>
  <si>
    <t>ICMS 17,5%PMC*</t>
  </si>
  <si>
    <t>ICMS 18%PF*</t>
  </si>
  <si>
    <t>ICMS 18%PMC*</t>
  </si>
  <si>
    <t>ICMS 20%PF*</t>
  </si>
  <si>
    <t>ICMS 20%PMC*</t>
  </si>
  <si>
    <t>ICMS 18% SPPF*</t>
  </si>
  <si>
    <t>ICMS 18% SPPMC*</t>
  </si>
  <si>
    <t>Bisnaga 50g</t>
  </si>
  <si>
    <t>SUNMAX MATTE AVELUDADO FPS 30</t>
  </si>
  <si>
    <t>Bisnaga 25ml</t>
  </si>
  <si>
    <t>SUNMAX SENSITIVE FPS 50 POCKET FRAÇÃO</t>
  </si>
  <si>
    <t>ESCOVA DENTAL LIMPEZA PROFUNDA</t>
  </si>
  <si>
    <t>CREME DENTAL LIMPEZA PROFUNDA</t>
  </si>
  <si>
    <t>NOVA ESCOVA DENTAL SENSODYNE GENTLE</t>
  </si>
  <si>
    <t>NOVA ESCOVA DENTAL SENSODYNE ESMALTE CARE</t>
  </si>
  <si>
    <t>Ultra Corega Creme 8,5g</t>
  </si>
  <si>
    <t>8,5g</t>
  </si>
  <si>
    <t>Fisiogel AI Serum Facial</t>
  </si>
  <si>
    <t>Fisiogel AI Creme Diário Facial</t>
  </si>
  <si>
    <t>NOVO COREGA ULTRA CREME MENTA</t>
  </si>
  <si>
    <t>NOVO COREGA ULTRA CREME</t>
  </si>
  <si>
    <t>NOVO COREGA ULTRA CREME SEM SABOR</t>
  </si>
  <si>
    <t>NOVA ESCOVA DENTAL SENSODYNE TRUE WHITE</t>
  </si>
  <si>
    <t>Marca</t>
  </si>
  <si>
    <t xml:space="preserve"> </t>
  </si>
  <si>
    <t>ESCOVA DENTAL SENSODYNE MULTIPROTEÇÃO</t>
  </si>
  <si>
    <t>Kit Sens 2 Branq EF 50g + ED MultiProteção</t>
  </si>
  <si>
    <t>Frasco 30ml</t>
  </si>
  <si>
    <t>Frasco 40ml</t>
  </si>
  <si>
    <t>Vigência: 01/04/2018</t>
  </si>
  <si>
    <t>TABELA DE PREÇOS: GSK 04/2018</t>
  </si>
  <si>
    <t>LAMISILATE</t>
  </si>
  <si>
    <t>Aumentos de preços controlados aprovados para cmed de acordo com as tabelas abaixo:</t>
  </si>
  <si>
    <t>OTC</t>
  </si>
  <si>
    <t xml:space="preserve">CALCIUM </t>
  </si>
  <si>
    <t>CATAFLAM</t>
  </si>
  <si>
    <t>NICOTINELL</t>
  </si>
  <si>
    <t>OTRIVINA</t>
  </si>
  <si>
    <t>PRIVINA</t>
  </si>
  <si>
    <t>PROCTO-GLYVENOL</t>
  </si>
  <si>
    <t>SLOW K</t>
  </si>
  <si>
    <t>TRIMEDAL</t>
  </si>
  <si>
    <t>VENORUTON</t>
  </si>
  <si>
    <t>Benefiber</t>
  </si>
  <si>
    <t>Derma Medicamentos</t>
  </si>
  <si>
    <t>% de Aumento</t>
  </si>
  <si>
    <t>Aumento de Preço de de Repair and Protect</t>
  </si>
  <si>
    <r>
      <t xml:space="preserve">Aumentamos em </t>
    </r>
    <r>
      <rPr>
        <b/>
        <sz val="8"/>
        <color rgb="FFC00000"/>
        <rFont val="Calibri"/>
        <family val="2"/>
        <scheme val="minor"/>
      </rPr>
      <t>3%</t>
    </r>
    <r>
      <rPr>
        <sz val="8"/>
        <color theme="1"/>
        <rFont val="Calibri"/>
        <family val="2"/>
        <scheme val="minor"/>
      </rPr>
      <t xml:space="preserve"> o preço do sku  639459 igualando ao preço do Repair and Protect Whitening</t>
    </r>
  </si>
  <si>
    <t>Redução de Preço de Corega Tabs</t>
  </si>
  <si>
    <r>
      <t>Reduzimos em 0,1</t>
    </r>
    <r>
      <rPr>
        <b/>
        <sz val="8"/>
        <color theme="1"/>
        <rFont val="Calibri"/>
        <family val="2"/>
        <scheme val="minor"/>
      </rPr>
      <t>%</t>
    </r>
    <r>
      <rPr>
        <sz val="8"/>
        <color theme="1"/>
        <rFont val="Calibri"/>
        <family val="2"/>
        <scheme val="minor"/>
      </rPr>
      <t xml:space="preserve"> o preço do sku  639754  igualando ao preço do Tabs Whitening</t>
    </r>
  </si>
  <si>
    <t>Aumento de Preço</t>
  </si>
  <si>
    <t xml:space="preserve">NIQUITIN </t>
  </si>
  <si>
    <t>NIQUITIN ADESIVO TRANSPARENTE 7 mg</t>
  </si>
  <si>
    <t>7mg 7 ADESIVOS TRANSPARENTES</t>
  </si>
  <si>
    <t>NIQUITIN ADESIVO TRANSPARENTE 14 mg</t>
  </si>
  <si>
    <t>14mg 7 ADESIVOS TRANSPARENTES</t>
  </si>
  <si>
    <t>NIQUITIN ADESIVO TRANSPARENTE 21 mg</t>
  </si>
  <si>
    <t>21mg 7 ADESIVOS TRANSPARENTES</t>
  </si>
  <si>
    <t>NIQUITIN PASTILHAS 2mg</t>
  </si>
  <si>
    <t>2mg</t>
  </si>
  <si>
    <t>NIQUITIN PASTILHAS 4mg</t>
  </si>
  <si>
    <t>4mg</t>
  </si>
  <si>
    <t>LISTA DE PREÇOS ABRIL 2018</t>
  </si>
  <si>
    <t>em vigor a partir da data de publicação da Resolução CMED de reajustes de preços em DOU ("prevista" para 31/03/2018)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</si>
</sst>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General_)"/>
    <numFmt numFmtId="167" formatCode="0.0%"/>
    <numFmt numFmtId="168" formatCode="_(&quot;R$ &quot;* #,##0.00_);_(&quot;R$ &quot;* \(#,##0.00\);_(&quot;R$ &quot;* &quot;-&quot;??_);_(@_)"/>
    <numFmt numFmtId="169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2" fillId="0" borderId="0"/>
    <xf numFmtId="0" fontId="13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43" fontId="2" fillId="0" borderId="0" xfId="1" applyFont="1"/>
    <xf numFmtId="0" fontId="7" fillId="0" borderId="0" xfId="7" applyFont="1"/>
    <xf numFmtId="43" fontId="2" fillId="0" borderId="0" xfId="1" applyFont="1" applyAlignment="1">
      <alignment horizontal="left"/>
    </xf>
    <xf numFmtId="0" fontId="2" fillId="4" borderId="5" xfId="7" applyFont="1" applyFill="1" applyBorder="1" applyAlignment="1">
      <alignment horizontal="center" vertical="center"/>
    </xf>
    <xf numFmtId="0" fontId="2" fillId="0" borderId="0" xfId="0" applyFont="1"/>
    <xf numFmtId="0" fontId="5" fillId="0" borderId="0" xfId="7" applyFont="1"/>
    <xf numFmtId="0" fontId="2" fillId="0" borderId="2" xfId="7" applyFont="1" applyFill="1" applyBorder="1" applyAlignment="1">
      <alignment horizontal="left"/>
    </xf>
    <xf numFmtId="1" fontId="2" fillId="0" borderId="4" xfId="7" applyNumberFormat="1" applyFont="1" applyFill="1" applyBorder="1" applyAlignment="1">
      <alignment horizontal="left"/>
    </xf>
    <xf numFmtId="0" fontId="2" fillId="0" borderId="1" xfId="7" applyFont="1" applyFill="1" applyBorder="1" applyAlignment="1">
      <alignment horizontal="left"/>
    </xf>
    <xf numFmtId="0" fontId="7" fillId="0" borderId="0" xfId="7" applyFont="1" applyFill="1" applyBorder="1"/>
    <xf numFmtId="0" fontId="2" fillId="0" borderId="0" xfId="7" applyFont="1" applyFill="1"/>
    <xf numFmtId="1" fontId="2" fillId="0" borderId="0" xfId="7" applyNumberFormat="1" applyFont="1" applyFill="1" applyBorder="1" applyAlignment="1">
      <alignment horizontal="left"/>
    </xf>
    <xf numFmtId="0" fontId="2" fillId="0" borderId="0" xfId="7" applyFont="1" applyFill="1" applyBorder="1" applyAlignment="1">
      <alignment horizontal="left"/>
    </xf>
    <xf numFmtId="43" fontId="2" fillId="0" borderId="0" xfId="1" applyFont="1" applyBorder="1"/>
    <xf numFmtId="0" fontId="2" fillId="0" borderId="0" xfId="0" applyFont="1" applyBorder="1"/>
    <xf numFmtId="1" fontId="8" fillId="0" borderId="0" xfId="2" applyNumberFormat="1" applyFont="1" applyFill="1" applyBorder="1" applyAlignment="1" applyProtection="1">
      <alignment horizontal="center"/>
    </xf>
    <xf numFmtId="1" fontId="8" fillId="0" borderId="0" xfId="2" applyNumberFormat="1" applyFont="1" applyFill="1" applyBorder="1" applyAlignment="1" applyProtection="1">
      <alignment horizontal="left"/>
    </xf>
    <xf numFmtId="2" fontId="8" fillId="0" borderId="0" xfId="2" applyNumberFormat="1" applyFont="1" applyFill="1" applyBorder="1" applyAlignment="1" applyProtection="1">
      <alignment horizontal="center"/>
    </xf>
    <xf numFmtId="0" fontId="7" fillId="0" borderId="0" xfId="0" applyFont="1" applyBorder="1"/>
    <xf numFmtId="43" fontId="7" fillId="0" borderId="0" xfId="1" applyFont="1" applyBorder="1"/>
    <xf numFmtId="43" fontId="2" fillId="0" borderId="0" xfId="1" applyFont="1" applyBorder="1" applyAlignment="1">
      <alignment horizontal="left"/>
    </xf>
    <xf numFmtId="43" fontId="9" fillId="0" borderId="0" xfId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6" borderId="9" xfId="7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4" borderId="6" xfId="7" applyFont="1" applyFill="1" applyBorder="1" applyAlignment="1">
      <alignment horizontal="center" vertical="center"/>
    </xf>
    <xf numFmtId="0" fontId="6" fillId="6" borderId="6" xfId="7" applyFont="1" applyFill="1" applyBorder="1" applyAlignment="1">
      <alignment horizontal="center" vertical="center"/>
    </xf>
    <xf numFmtId="0" fontId="10" fillId="0" borderId="0" xfId="0" applyFont="1" applyBorder="1"/>
    <xf numFmtId="0" fontId="2" fillId="0" borderId="4" xfId="0" applyFont="1" applyBorder="1" applyAlignment="1">
      <alignment horizontal="center"/>
    </xf>
    <xf numFmtId="10" fontId="8" fillId="0" borderId="1" xfId="9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8" fillId="0" borderId="6" xfId="9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8" fillId="0" borderId="2" xfId="9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0" xfId="0" applyFont="1" applyFill="1" applyBorder="1"/>
    <xf numFmtId="0" fontId="6" fillId="3" borderId="2" xfId="0" applyFont="1" applyFill="1" applyBorder="1" applyAlignment="1">
      <alignment horizontal="center"/>
    </xf>
    <xf numFmtId="10" fontId="2" fillId="0" borderId="0" xfId="9" applyNumberFormat="1" applyFont="1" applyBorder="1"/>
    <xf numFmtId="43" fontId="2" fillId="0" borderId="0" xfId="1" applyFont="1" applyFill="1" applyBorder="1"/>
    <xf numFmtId="43" fontId="7" fillId="0" borderId="0" xfId="1" applyFont="1" applyFill="1" applyBorder="1"/>
    <xf numFmtId="43" fontId="2" fillId="0" borderId="0" xfId="1" applyFont="1" applyFill="1" applyBorder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167" fontId="2" fillId="0" borderId="0" xfId="9" applyNumberFormat="1" applyFont="1"/>
    <xf numFmtId="0" fontId="6" fillId="0" borderId="0" xfId="0" applyFont="1"/>
    <xf numFmtId="43" fontId="6" fillId="0" borderId="0" xfId="1" applyFont="1"/>
    <xf numFmtId="43" fontId="2" fillId="0" borderId="0" xfId="0" applyNumberFormat="1" applyFont="1"/>
    <xf numFmtId="169" fontId="2" fillId="0" borderId="0" xfId="1" applyNumberFormat="1" applyFont="1"/>
    <xf numFmtId="169" fontId="2" fillId="0" borderId="0" xfId="1" applyNumberFormat="1" applyFont="1" applyAlignment="1">
      <alignment horizontal="left"/>
    </xf>
    <xf numFmtId="0" fontId="6" fillId="0" borderId="0" xfId="0" applyFont="1" applyBorder="1"/>
    <xf numFmtId="169" fontId="6" fillId="0" borderId="0" xfId="1" applyNumberFormat="1" applyFont="1"/>
    <xf numFmtId="0" fontId="6" fillId="3" borderId="2" xfId="0" applyFont="1" applyFill="1" applyBorder="1" applyAlignment="1">
      <alignment horizontal="center"/>
    </xf>
    <xf numFmtId="43" fontId="8" fillId="7" borderId="1" xfId="1" applyFont="1" applyFill="1" applyBorder="1" applyAlignment="1" applyProtection="1">
      <alignment horizontal="center"/>
    </xf>
    <xf numFmtId="43" fontId="8" fillId="7" borderId="6" xfId="1" applyFont="1" applyFill="1" applyBorder="1" applyAlignment="1" applyProtection="1">
      <alignment horizontal="center"/>
    </xf>
    <xf numFmtId="43" fontId="2" fillId="7" borderId="2" xfId="1" applyFont="1" applyFill="1" applyBorder="1"/>
    <xf numFmtId="43" fontId="2" fillId="7" borderId="1" xfId="1" applyFont="1" applyFill="1" applyBorder="1"/>
    <xf numFmtId="43" fontId="2" fillId="7" borderId="6" xfId="1" applyFont="1" applyFill="1" applyBorder="1"/>
    <xf numFmtId="1" fontId="2" fillId="7" borderId="5" xfId="7" applyNumberFormat="1" applyFont="1" applyFill="1" applyBorder="1" applyAlignment="1">
      <alignment horizontal="left"/>
    </xf>
    <xf numFmtId="0" fontId="2" fillId="7" borderId="6" xfId="7" applyFont="1" applyFill="1" applyBorder="1" applyAlignment="1">
      <alignment horizontal="left"/>
    </xf>
    <xf numFmtId="43" fontId="2" fillId="7" borderId="6" xfId="1" applyFont="1" applyFill="1" applyBorder="1" applyAlignment="1">
      <alignment horizontal="left"/>
    </xf>
    <xf numFmtId="43" fontId="2" fillId="7" borderId="9" xfId="1" applyFont="1" applyFill="1" applyBorder="1"/>
    <xf numFmtId="1" fontId="2" fillId="7" borderId="3" xfId="7" applyNumberFormat="1" applyFont="1" applyFill="1" applyBorder="1" applyAlignment="1">
      <alignment horizontal="left"/>
    </xf>
    <xf numFmtId="0" fontId="2" fillId="7" borderId="2" xfId="7" applyFont="1" applyFill="1" applyBorder="1" applyAlignment="1">
      <alignment horizontal="left"/>
    </xf>
    <xf numFmtId="43" fontId="2" fillId="7" borderId="2" xfId="1" applyFont="1" applyFill="1" applyBorder="1" applyAlignment="1">
      <alignment horizontal="left"/>
    </xf>
    <xf numFmtId="43" fontId="2" fillId="7" borderId="7" xfId="1" applyFont="1" applyFill="1" applyBorder="1"/>
    <xf numFmtId="1" fontId="2" fillId="7" borderId="4" xfId="7" applyNumberFormat="1" applyFont="1" applyFill="1" applyBorder="1" applyAlignment="1">
      <alignment horizontal="left"/>
    </xf>
    <xf numFmtId="0" fontId="2" fillId="7" borderId="1" xfId="7" applyFont="1" applyFill="1" applyBorder="1" applyAlignment="1">
      <alignment horizontal="left"/>
    </xf>
    <xf numFmtId="43" fontId="2" fillId="7" borderId="1" xfId="1" applyFont="1" applyFill="1" applyBorder="1" applyAlignment="1">
      <alignment horizontal="left"/>
    </xf>
    <xf numFmtId="43" fontId="2" fillId="7" borderId="8" xfId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4" borderId="9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/>
    <xf numFmtId="0" fontId="7" fillId="7" borderId="0" xfId="7" applyFont="1" applyFill="1" applyBorder="1" applyAlignment="1">
      <alignment horizontal="left"/>
    </xf>
    <xf numFmtId="1" fontId="2" fillId="7" borderId="0" xfId="7" applyNumberFormat="1" applyFont="1" applyFill="1" applyBorder="1" applyAlignment="1">
      <alignment horizontal="left"/>
    </xf>
    <xf numFmtId="1" fontId="7" fillId="7" borderId="0" xfId="7" applyNumberFormat="1" applyFont="1" applyFill="1" applyBorder="1" applyAlignment="1">
      <alignment horizontal="left"/>
    </xf>
    <xf numFmtId="0" fontId="2" fillId="7" borderId="0" xfId="0" applyFont="1" applyFill="1"/>
    <xf numFmtId="1" fontId="2" fillId="7" borderId="2" xfId="7" applyNumberFormat="1" applyFont="1" applyFill="1" applyBorder="1" applyAlignment="1">
      <alignment horizontal="left"/>
    </xf>
    <xf numFmtId="1" fontId="2" fillId="7" borderId="1" xfId="7" applyNumberFormat="1" applyFont="1" applyFill="1" applyBorder="1" applyAlignment="1">
      <alignment horizontal="left"/>
    </xf>
    <xf numFmtId="1" fontId="2" fillId="7" borderId="6" xfId="7" applyNumberFormat="1" applyFont="1" applyFill="1" applyBorder="1" applyAlignment="1">
      <alignment horizontal="left"/>
    </xf>
    <xf numFmtId="43" fontId="2" fillId="7" borderId="0" xfId="1" applyFont="1" applyFill="1"/>
    <xf numFmtId="167" fontId="2" fillId="7" borderId="0" xfId="9" applyNumberFormat="1" applyFont="1" applyFill="1"/>
    <xf numFmtId="43" fontId="6" fillId="7" borderId="0" xfId="1" applyFont="1" applyFill="1"/>
    <xf numFmtId="10" fontId="8" fillId="7" borderId="1" xfId="9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0" borderId="11" xfId="7" applyFont="1" applyFill="1" applyBorder="1" applyAlignment="1">
      <alignment horizontal="left"/>
    </xf>
    <xf numFmtId="1" fontId="2" fillId="7" borderId="10" xfId="7" applyNumberFormat="1" applyFont="1" applyFill="1" applyBorder="1" applyAlignment="1">
      <alignment horizontal="left"/>
    </xf>
    <xf numFmtId="1" fontId="2" fillId="7" borderId="11" xfId="7" applyNumberFormat="1" applyFont="1" applyFill="1" applyBorder="1" applyAlignment="1">
      <alignment horizontal="left"/>
    </xf>
    <xf numFmtId="1" fontId="2" fillId="7" borderId="12" xfId="7" applyNumberFormat="1" applyFont="1" applyFill="1" applyBorder="1" applyAlignment="1">
      <alignment horizontal="left"/>
    </xf>
    <xf numFmtId="0" fontId="2" fillId="0" borderId="1" xfId="7" applyNumberFormat="1" applyFont="1" applyFill="1" applyBorder="1" applyAlignment="1">
      <alignment horizontal="left"/>
    </xf>
    <xf numFmtId="1" fontId="2" fillId="0" borderId="19" xfId="7" applyNumberFormat="1" applyFont="1" applyFill="1" applyBorder="1" applyAlignment="1">
      <alignment horizontal="left"/>
    </xf>
    <xf numFmtId="0" fontId="2" fillId="0" borderId="20" xfId="7" applyNumberFormat="1" applyFont="1" applyFill="1" applyBorder="1" applyAlignment="1">
      <alignment horizontal="left"/>
    </xf>
    <xf numFmtId="0" fontId="2" fillId="0" borderId="20" xfId="7" applyFont="1" applyFill="1" applyBorder="1" applyAlignment="1">
      <alignment horizontal="left"/>
    </xf>
    <xf numFmtId="0" fontId="7" fillId="0" borderId="18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43" fontId="2" fillId="7" borderId="0" xfId="0" applyNumberFormat="1" applyFont="1" applyFill="1" applyBorder="1" applyAlignment="1">
      <alignment horizontal="left"/>
    </xf>
    <xf numFmtId="1" fontId="8" fillId="7" borderId="4" xfId="2" applyNumberFormat="1" applyFont="1" applyFill="1" applyBorder="1" applyAlignment="1" applyProtection="1">
      <alignment horizontal="center"/>
    </xf>
    <xf numFmtId="1" fontId="8" fillId="7" borderId="1" xfId="2" applyNumberFormat="1" applyFont="1" applyFill="1" applyBorder="1" applyAlignment="1" applyProtection="1">
      <alignment horizontal="center"/>
    </xf>
    <xf numFmtId="1" fontId="8" fillId="7" borderId="1" xfId="2" applyNumberFormat="1" applyFont="1" applyFill="1" applyBorder="1" applyAlignment="1" applyProtection="1">
      <alignment horizontal="left"/>
    </xf>
    <xf numFmtId="43" fontId="8" fillId="7" borderId="8" xfId="1" applyFont="1" applyFill="1" applyBorder="1" applyAlignment="1" applyProtection="1">
      <alignment horizontal="center"/>
    </xf>
    <xf numFmtId="43" fontId="2" fillId="7" borderId="3" xfId="1" applyFont="1" applyFill="1" applyBorder="1"/>
    <xf numFmtId="43" fontId="2" fillId="7" borderId="5" xfId="1" applyFont="1" applyFill="1" applyBorder="1"/>
    <xf numFmtId="43" fontId="2" fillId="7" borderId="0" xfId="0" applyNumberFormat="1" applyFont="1" applyFill="1" applyBorder="1"/>
    <xf numFmtId="0" fontId="2" fillId="7" borderId="18" xfId="0" applyFont="1" applyFill="1" applyBorder="1"/>
    <xf numFmtId="43" fontId="2" fillId="7" borderId="20" xfId="1" applyFont="1" applyFill="1" applyBorder="1"/>
    <xf numFmtId="43" fontId="2" fillId="7" borderId="21" xfId="1" applyFont="1" applyFill="1" applyBorder="1"/>
    <xf numFmtId="0" fontId="2" fillId="7" borderId="10" xfId="7" applyFont="1" applyFill="1" applyBorder="1" applyAlignment="1">
      <alignment horizontal="left"/>
    </xf>
    <xf numFmtId="0" fontId="2" fillId="7" borderId="11" xfId="7" applyFont="1" applyFill="1" applyBorder="1" applyAlignment="1">
      <alignment horizontal="left"/>
    </xf>
    <xf numFmtId="0" fontId="2" fillId="7" borderId="12" xfId="7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5" fillId="0" borderId="0" xfId="0" applyFont="1" applyBorder="1"/>
    <xf numFmtId="1" fontId="8" fillId="7" borderId="5" xfId="2" applyNumberFormat="1" applyFont="1" applyFill="1" applyBorder="1" applyAlignment="1" applyProtection="1">
      <alignment horizontal="center"/>
    </xf>
    <xf numFmtId="1" fontId="8" fillId="7" borderId="6" xfId="2" applyNumberFormat="1" applyFont="1" applyFill="1" applyBorder="1" applyAlignment="1" applyProtection="1">
      <alignment horizontal="center"/>
    </xf>
    <xf numFmtId="1" fontId="8" fillId="7" borderId="6" xfId="2" applyNumberFormat="1" applyFont="1" applyFill="1" applyBorder="1" applyAlignment="1" applyProtection="1">
      <alignment horizontal="left"/>
    </xf>
    <xf numFmtId="43" fontId="8" fillId="7" borderId="9" xfId="1" applyFont="1" applyFill="1" applyBorder="1" applyAlignment="1" applyProtection="1">
      <alignment horizontal="center"/>
    </xf>
    <xf numFmtId="43" fontId="2" fillId="7" borderId="0" xfId="1" applyFont="1" applyFill="1" applyBorder="1"/>
    <xf numFmtId="2" fontId="8" fillId="7" borderId="0" xfId="2" applyNumberFormat="1" applyFont="1" applyFill="1" applyBorder="1" applyAlignment="1" applyProtection="1">
      <alignment horizontal="center"/>
    </xf>
    <xf numFmtId="1" fontId="8" fillId="5" borderId="1" xfId="2" applyNumberFormat="1" applyFont="1" applyFill="1" applyBorder="1" applyAlignment="1" applyProtection="1">
      <alignment horizontal="left"/>
    </xf>
    <xf numFmtId="167" fontId="2" fillId="0" borderId="0" xfId="9" applyNumberFormat="1" applyFont="1" applyBorder="1"/>
    <xf numFmtId="43" fontId="2" fillId="5" borderId="1" xfId="1" applyFont="1" applyFill="1" applyBorder="1"/>
    <xf numFmtId="9" fontId="2" fillId="0" borderId="0" xfId="0" applyNumberFormat="1" applyFont="1" applyBorder="1"/>
    <xf numFmtId="10" fontId="2" fillId="0" borderId="0" xfId="0" applyNumberFormat="1" applyFont="1" applyBorder="1"/>
    <xf numFmtId="9" fontId="2" fillId="0" borderId="0" xfId="0" applyNumberFormat="1" applyFont="1"/>
    <xf numFmtId="10" fontId="2" fillId="0" borderId="0" xfId="0" applyNumberFormat="1" applyFont="1"/>
    <xf numFmtId="0" fontId="6" fillId="7" borderId="0" xfId="0" applyFont="1" applyFill="1" applyBorder="1" applyAlignment="1">
      <alignment horizontal="center"/>
    </xf>
    <xf numFmtId="0" fontId="5" fillId="5" borderId="0" xfId="0" applyFont="1" applyFill="1" applyBorder="1"/>
    <xf numFmtId="0" fontId="14" fillId="8" borderId="0" xfId="0" applyFont="1" applyFill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10" fontId="15" fillId="7" borderId="1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10" fontId="15" fillId="7" borderId="0" xfId="0" applyNumberFormat="1" applyFont="1" applyFill="1" applyBorder="1" applyAlignment="1">
      <alignment horizontal="center" vertical="center"/>
    </xf>
    <xf numFmtId="1" fontId="8" fillId="7" borderId="3" xfId="2" applyNumberFormat="1" applyFont="1" applyFill="1" applyBorder="1" applyAlignment="1" applyProtection="1">
      <alignment horizontal="center"/>
    </xf>
    <xf numFmtId="1" fontId="8" fillId="7" borderId="2" xfId="2" applyNumberFormat="1" applyFont="1" applyFill="1" applyBorder="1" applyAlignment="1" applyProtection="1">
      <alignment horizontal="center"/>
    </xf>
    <xf numFmtId="1" fontId="8" fillId="7" borderId="2" xfId="2" applyNumberFormat="1" applyFont="1" applyFill="1" applyBorder="1" applyAlignment="1" applyProtection="1">
      <alignment horizontal="left"/>
    </xf>
    <xf numFmtId="43" fontId="8" fillId="7" borderId="2" xfId="1" applyFont="1" applyFill="1" applyBorder="1" applyAlignment="1" applyProtection="1">
      <alignment horizontal="center"/>
    </xf>
    <xf numFmtId="43" fontId="8" fillId="7" borderId="7" xfId="1" applyFont="1" applyFill="1" applyBorder="1" applyAlignment="1" applyProtection="1">
      <alignment horizontal="center"/>
    </xf>
    <xf numFmtId="43" fontId="8" fillId="7" borderId="11" xfId="1" applyFont="1" applyFill="1" applyBorder="1" applyAlignment="1" applyProtection="1">
      <alignment horizontal="center"/>
    </xf>
    <xf numFmtId="1" fontId="8" fillId="7" borderId="22" xfId="2" applyNumberFormat="1" applyFont="1" applyFill="1" applyBorder="1" applyAlignment="1" applyProtection="1">
      <alignment horizontal="center"/>
    </xf>
    <xf numFmtId="1" fontId="8" fillId="7" borderId="13" xfId="2" applyNumberFormat="1" applyFont="1" applyFill="1" applyBorder="1" applyAlignment="1" applyProtection="1">
      <alignment horizontal="center"/>
    </xf>
    <xf numFmtId="1" fontId="8" fillId="7" borderId="13" xfId="2" applyNumberFormat="1" applyFont="1" applyFill="1" applyBorder="1" applyAlignment="1" applyProtection="1">
      <alignment horizontal="left"/>
    </xf>
    <xf numFmtId="43" fontId="2" fillId="7" borderId="13" xfId="1" applyFont="1" applyFill="1" applyBorder="1" applyAlignment="1">
      <alignment horizontal="left"/>
    </xf>
    <xf numFmtId="43" fontId="2" fillId="7" borderId="13" xfId="1" applyFont="1" applyFill="1" applyBorder="1"/>
    <xf numFmtId="43" fontId="2" fillId="7" borderId="7" xfId="1" applyFont="1" applyFill="1" applyBorder="1" applyAlignment="1">
      <alignment horizontal="left"/>
    </xf>
    <xf numFmtId="43" fontId="2" fillId="7" borderId="9" xfId="1" applyFont="1" applyFill="1" applyBorder="1" applyAlignment="1">
      <alignment horizontal="left"/>
    </xf>
    <xf numFmtId="1" fontId="2" fillId="7" borderId="22" xfId="7" applyNumberFormat="1" applyFont="1" applyFill="1" applyBorder="1" applyAlignment="1">
      <alignment horizontal="left"/>
    </xf>
    <xf numFmtId="0" fontId="2" fillId="7" borderId="13" xfId="7" applyFont="1" applyFill="1" applyBorder="1" applyAlignment="1">
      <alignment horizontal="left"/>
    </xf>
    <xf numFmtId="43" fontId="2" fillId="7" borderId="23" xfId="1" applyFont="1" applyFill="1" applyBorder="1"/>
    <xf numFmtId="1" fontId="8" fillId="5" borderId="4" xfId="2" applyNumberFormat="1" applyFont="1" applyFill="1" applyBorder="1" applyAlignment="1" applyProtection="1">
      <alignment horizontal="center"/>
    </xf>
    <xf numFmtId="1" fontId="8" fillId="5" borderId="1" xfId="2" applyNumberFormat="1" applyFont="1" applyFill="1" applyBorder="1" applyAlignment="1" applyProtection="1">
      <alignment horizontal="center"/>
    </xf>
    <xf numFmtId="43" fontId="8" fillId="5" borderId="1" xfId="1" applyFont="1" applyFill="1" applyBorder="1" applyAlignment="1" applyProtection="1">
      <alignment horizontal="center"/>
    </xf>
    <xf numFmtId="43" fontId="8" fillId="5" borderId="8" xfId="1" applyFont="1" applyFill="1" applyBorder="1" applyAlignment="1" applyProtection="1">
      <alignment horizontal="center"/>
    </xf>
    <xf numFmtId="43" fontId="2" fillId="5" borderId="1" xfId="1" applyFont="1" applyFill="1" applyBorder="1" applyAlignment="1">
      <alignment horizontal="left"/>
    </xf>
    <xf numFmtId="1" fontId="2" fillId="9" borderId="3" xfId="7" applyNumberFormat="1" applyFont="1" applyFill="1" applyBorder="1" applyAlignment="1">
      <alignment horizontal="left"/>
    </xf>
    <xf numFmtId="1" fontId="2" fillId="9" borderId="2" xfId="7" applyNumberFormat="1" applyFont="1" applyFill="1" applyBorder="1" applyAlignment="1">
      <alignment horizontal="left"/>
    </xf>
    <xf numFmtId="0" fontId="2" fillId="9" borderId="2" xfId="7" applyFont="1" applyFill="1" applyBorder="1" applyAlignment="1">
      <alignment horizontal="left"/>
    </xf>
    <xf numFmtId="1" fontId="2" fillId="9" borderId="10" xfId="7" applyNumberFormat="1" applyFont="1" applyFill="1" applyBorder="1" applyAlignment="1">
      <alignment horizontal="left"/>
    </xf>
    <xf numFmtId="43" fontId="2" fillId="9" borderId="2" xfId="1" applyFont="1" applyFill="1" applyBorder="1"/>
    <xf numFmtId="43" fontId="2" fillId="9" borderId="7" xfId="1" applyFont="1" applyFill="1" applyBorder="1"/>
    <xf numFmtId="1" fontId="2" fillId="9" borderId="4" xfId="7" applyNumberFormat="1" applyFont="1" applyFill="1" applyBorder="1" applyAlignment="1">
      <alignment horizontal="left"/>
    </xf>
    <xf numFmtId="1" fontId="2" fillId="9" borderId="1" xfId="7" applyNumberFormat="1" applyFont="1" applyFill="1" applyBorder="1" applyAlignment="1">
      <alignment horizontal="left"/>
    </xf>
    <xf numFmtId="0" fontId="2" fillId="9" borderId="1" xfId="7" applyFont="1" applyFill="1" applyBorder="1" applyAlignment="1">
      <alignment horizontal="left"/>
    </xf>
    <xf numFmtId="1" fontId="2" fillId="9" borderId="11" xfId="7" applyNumberFormat="1" applyFont="1" applyFill="1" applyBorder="1" applyAlignment="1">
      <alignment horizontal="left"/>
    </xf>
    <xf numFmtId="43" fontId="2" fillId="9" borderId="1" xfId="1" applyFont="1" applyFill="1" applyBorder="1"/>
    <xf numFmtId="43" fontId="2" fillId="9" borderId="8" xfId="1" applyFont="1" applyFill="1" applyBorder="1"/>
    <xf numFmtId="1" fontId="2" fillId="9" borderId="5" xfId="7" applyNumberFormat="1" applyFont="1" applyFill="1" applyBorder="1" applyAlignment="1">
      <alignment horizontal="left"/>
    </xf>
    <xf numFmtId="1" fontId="2" fillId="9" borderId="6" xfId="7" applyNumberFormat="1" applyFont="1" applyFill="1" applyBorder="1" applyAlignment="1">
      <alignment horizontal="left"/>
    </xf>
    <xf numFmtId="0" fontId="2" fillId="9" borderId="6" xfId="7" applyFont="1" applyFill="1" applyBorder="1" applyAlignment="1">
      <alignment horizontal="left"/>
    </xf>
    <xf numFmtId="1" fontId="2" fillId="9" borderId="12" xfId="7" applyNumberFormat="1" applyFont="1" applyFill="1" applyBorder="1" applyAlignment="1">
      <alignment horizontal="left"/>
    </xf>
    <xf numFmtId="43" fontId="2" fillId="9" borderId="6" xfId="1" applyFont="1" applyFill="1" applyBorder="1"/>
    <xf numFmtId="43" fontId="2" fillId="9" borderId="9" xfId="1" applyFont="1" applyFill="1" applyBorder="1"/>
    <xf numFmtId="0" fontId="2" fillId="9" borderId="1" xfId="7" applyNumberFormat="1" applyFont="1" applyFill="1" applyBorder="1" applyAlignment="1">
      <alignment horizontal="left"/>
    </xf>
    <xf numFmtId="0" fontId="2" fillId="9" borderId="11" xfId="7" applyFont="1" applyFill="1" applyBorder="1" applyAlignment="1">
      <alignment horizontal="left"/>
    </xf>
    <xf numFmtId="43" fontId="2" fillId="9" borderId="1" xfId="1" applyFont="1" applyFill="1" applyBorder="1" applyAlignment="1">
      <alignment horizontal="right"/>
    </xf>
    <xf numFmtId="43" fontId="2" fillId="9" borderId="8" xfId="1" applyFont="1" applyFill="1" applyBorder="1" applyAlignment="1">
      <alignment horizontal="right"/>
    </xf>
    <xf numFmtId="0" fontId="2" fillId="9" borderId="6" xfId="7" applyNumberFormat="1" applyFont="1" applyFill="1" applyBorder="1" applyAlignment="1">
      <alignment horizontal="left"/>
    </xf>
    <xf numFmtId="0" fontId="2" fillId="9" borderId="12" xfId="7" applyFont="1" applyFill="1" applyBorder="1" applyAlignment="1">
      <alignment horizontal="left"/>
    </xf>
    <xf numFmtId="0" fontId="2" fillId="9" borderId="2" xfId="7" applyFont="1" applyFill="1" applyBorder="1" applyAlignment="1">
      <alignment horizontal="center"/>
    </xf>
    <xf numFmtId="0" fontId="2" fillId="9" borderId="6" xfId="7" applyFont="1" applyFill="1" applyBorder="1" applyAlignment="1">
      <alignment horizontal="center"/>
    </xf>
    <xf numFmtId="0" fontId="2" fillId="9" borderId="10" xfId="7" applyFont="1" applyFill="1" applyBorder="1" applyAlignment="1">
      <alignment horizontal="center"/>
    </xf>
    <xf numFmtId="0" fontId="2" fillId="9" borderId="12" xfId="7" applyFont="1" applyFill="1" applyBorder="1" applyAlignment="1">
      <alignment horizontal="center"/>
    </xf>
    <xf numFmtId="10" fontId="2" fillId="7" borderId="0" xfId="9" applyNumberFormat="1" applyFont="1" applyFill="1"/>
    <xf numFmtId="0" fontId="2" fillId="7" borderId="26" xfId="7" applyFont="1" applyFill="1" applyBorder="1" applyAlignment="1">
      <alignment horizontal="left"/>
    </xf>
    <xf numFmtId="43" fontId="2" fillId="0" borderId="0" xfId="0" applyNumberFormat="1" applyFont="1" applyBorder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2" borderId="3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43" fontId="2" fillId="9" borderId="24" xfId="1" applyFont="1" applyFill="1" applyBorder="1" applyAlignment="1">
      <alignment horizontal="center" vertical="center"/>
    </xf>
    <xf numFmtId="43" fontId="2" fillId="9" borderId="25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3" fontId="6" fillId="6" borderId="14" xfId="1" applyFont="1" applyFill="1" applyBorder="1" applyAlignment="1">
      <alignment horizontal="center" vertical="center" wrapText="1"/>
    </xf>
    <xf numFmtId="43" fontId="6" fillId="6" borderId="15" xfId="1" applyFont="1" applyFill="1" applyBorder="1" applyAlignment="1">
      <alignment horizontal="center" vertical="center" wrapText="1"/>
    </xf>
    <xf numFmtId="0" fontId="6" fillId="2" borderId="16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43" fontId="6" fillId="6" borderId="16" xfId="1" applyFont="1" applyFill="1" applyBorder="1" applyAlignment="1">
      <alignment horizontal="center" vertical="center" wrapText="1"/>
    </xf>
    <xf numFmtId="43" fontId="6" fillId="6" borderId="17" xfId="1" applyFont="1" applyFill="1" applyBorder="1" applyAlignment="1">
      <alignment horizontal="center" vertical="center" wrapText="1"/>
    </xf>
  </cellXfs>
  <cellStyles count="19">
    <cellStyle name="Comma 2" xfId="8"/>
    <cellStyle name="Comma 3" xfId="3"/>
    <cellStyle name="Comma 3 2" xfId="17"/>
    <cellStyle name="Comma 3 3" xfId="14"/>
    <cellStyle name="Currency 2" xfId="13"/>
    <cellStyle name="Currency 2 2" xfId="16"/>
    <cellStyle name="Currency 3" xfId="18"/>
    <cellStyle name="Currency 4" xfId="15"/>
    <cellStyle name="Moeda 3" xfId="10"/>
    <cellStyle name="Normal" xfId="0" builtinId="0"/>
    <cellStyle name="Normal 2" xfId="4"/>
    <cellStyle name="Normal 2 2" xfId="11"/>
    <cellStyle name="Normal 3" xfId="6"/>
    <cellStyle name="Normal 4" xfId="7"/>
    <cellStyle name="Normal 5" xfId="2"/>
    <cellStyle name="Percent 2" xfId="5"/>
    <cellStyle name="Porcentagem" xfId="9" builtinId="5"/>
    <cellStyle name="TableStyleLight1" xfId="1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95250</xdr:rowOff>
    </xdr:from>
    <xdr:to>
      <xdr:col>2</xdr:col>
      <xdr:colOff>1016000</xdr:colOff>
      <xdr:row>3</xdr:row>
      <xdr:rowOff>117475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377825</xdr:colOff>
      <xdr:row>3</xdr:row>
      <xdr:rowOff>127000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377825</xdr:colOff>
      <xdr:row>3</xdr:row>
      <xdr:rowOff>127000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349250</xdr:colOff>
      <xdr:row>3</xdr:row>
      <xdr:rowOff>127000</xdr:rowOff>
    </xdr:to>
    <xdr:pic>
      <xdr:nvPicPr>
        <xdr:cNvPr id="2" name="Picture 1" descr="cid:image002.png@01CEC4CE.6B57660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0</xdr:rowOff>
    </xdr:from>
    <xdr:to>
      <xdr:col>2</xdr:col>
      <xdr:colOff>330200</xdr:colOff>
      <xdr:row>3</xdr:row>
      <xdr:rowOff>127000</xdr:rowOff>
    </xdr:to>
    <xdr:pic>
      <xdr:nvPicPr>
        <xdr:cNvPr id="2" name="Picture 1" descr="cid:image002.png@01CEC4CE.6B57660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6:J38"/>
  <sheetViews>
    <sheetView showGridLines="0" zoomScaleNormal="100" workbookViewId="0">
      <selection activeCell="I3" sqref="I3"/>
    </sheetView>
  </sheetViews>
  <sheetFormatPr defaultRowHeight="11.25" x14ac:dyDescent="0.2"/>
  <cols>
    <col min="1" max="1" width="1.7109375" style="15" customWidth="1"/>
    <col min="2" max="2" width="2.42578125" style="15" customWidth="1"/>
    <col min="3" max="3" width="15.85546875" style="15" customWidth="1"/>
    <col min="4" max="4" width="10.5703125" style="15" bestFit="1" customWidth="1"/>
    <col min="5" max="5" width="5" style="15" customWidth="1"/>
    <col min="6" max="6" width="15.85546875" style="15" bestFit="1" customWidth="1"/>
    <col min="7" max="7" width="10.5703125" style="15" bestFit="1" customWidth="1"/>
    <col min="8" max="16384" width="9.140625" style="15"/>
  </cols>
  <sheetData>
    <row r="6" spans="2:10" x14ac:dyDescent="0.2">
      <c r="C6" s="120" t="s">
        <v>354</v>
      </c>
    </row>
    <row r="7" spans="2:10" x14ac:dyDescent="0.2">
      <c r="C7" s="135" t="s">
        <v>355</v>
      </c>
      <c r="D7" s="135"/>
      <c r="E7" s="135"/>
      <c r="F7" s="135"/>
      <c r="G7" s="135"/>
      <c r="H7" s="135"/>
      <c r="I7" s="135"/>
      <c r="J7" s="135"/>
    </row>
    <row r="9" spans="2:10" ht="12.75" x14ac:dyDescent="0.2">
      <c r="B9" s="30" t="s">
        <v>273</v>
      </c>
    </row>
    <row r="11" spans="2:10" x14ac:dyDescent="0.2">
      <c r="B11" s="15" t="s">
        <v>274</v>
      </c>
      <c r="C11" s="120" t="s">
        <v>324</v>
      </c>
    </row>
    <row r="12" spans="2:10" x14ac:dyDescent="0.2">
      <c r="C12" s="135" t="s">
        <v>325</v>
      </c>
      <c r="F12" s="135" t="s">
        <v>336</v>
      </c>
      <c r="G12" s="140"/>
    </row>
    <row r="13" spans="2:10" x14ac:dyDescent="0.2">
      <c r="C13" s="134"/>
      <c r="D13" s="134"/>
      <c r="F13" s="139"/>
      <c r="G13" s="140"/>
    </row>
    <row r="14" spans="2:10" x14ac:dyDescent="0.2">
      <c r="C14" s="136" t="s">
        <v>315</v>
      </c>
      <c r="D14" s="136" t="s">
        <v>337</v>
      </c>
      <c r="F14" s="136" t="s">
        <v>315</v>
      </c>
      <c r="G14" s="136" t="s">
        <v>337</v>
      </c>
    </row>
    <row r="15" spans="2:10" x14ac:dyDescent="0.2">
      <c r="C15" s="137" t="s">
        <v>185</v>
      </c>
      <c r="D15" s="138">
        <v>0</v>
      </c>
      <c r="F15" s="137" t="s">
        <v>137</v>
      </c>
      <c r="G15" s="138">
        <v>2.47E-2</v>
      </c>
    </row>
    <row r="16" spans="2:10" x14ac:dyDescent="0.2">
      <c r="C16" s="137" t="s">
        <v>191</v>
      </c>
      <c r="D16" s="138">
        <v>2.0899999999999998E-2</v>
      </c>
      <c r="F16" s="137" t="s">
        <v>130</v>
      </c>
      <c r="G16" s="138">
        <v>0.1</v>
      </c>
    </row>
    <row r="17" spans="2:4" x14ac:dyDescent="0.2">
      <c r="C17" s="137" t="s">
        <v>196</v>
      </c>
      <c r="D17" s="138">
        <v>0</v>
      </c>
    </row>
    <row r="18" spans="2:4" x14ac:dyDescent="0.2">
      <c r="C18" s="137" t="s">
        <v>220</v>
      </c>
      <c r="D18" s="138">
        <v>2.8400000000000002E-2</v>
      </c>
    </row>
    <row r="19" spans="2:4" x14ac:dyDescent="0.2">
      <c r="C19" s="137" t="s">
        <v>229</v>
      </c>
      <c r="D19" s="138">
        <v>2.8400000000000002E-2</v>
      </c>
    </row>
    <row r="20" spans="2:4" x14ac:dyDescent="0.2">
      <c r="C20" s="137" t="s">
        <v>326</v>
      </c>
      <c r="D20" s="138">
        <v>2.0899999999999998E-2</v>
      </c>
    </row>
    <row r="21" spans="2:4" x14ac:dyDescent="0.2">
      <c r="C21" s="137" t="s">
        <v>327</v>
      </c>
      <c r="D21" s="138">
        <v>2.47E-2</v>
      </c>
    </row>
    <row r="22" spans="2:4" x14ac:dyDescent="0.2">
      <c r="C22" s="137" t="s">
        <v>323</v>
      </c>
      <c r="D22" s="138">
        <v>2.8400000000000002E-2</v>
      </c>
    </row>
    <row r="23" spans="2:4" x14ac:dyDescent="0.2">
      <c r="C23" s="137" t="s">
        <v>328</v>
      </c>
      <c r="D23" s="138">
        <v>2.0899999999999998E-2</v>
      </c>
    </row>
    <row r="24" spans="2:4" x14ac:dyDescent="0.2">
      <c r="C24" s="137" t="s">
        <v>329</v>
      </c>
      <c r="D24" s="138">
        <v>2.0899999999999998E-2</v>
      </c>
    </row>
    <row r="25" spans="2:4" x14ac:dyDescent="0.2">
      <c r="C25" s="137" t="s">
        <v>330</v>
      </c>
      <c r="D25" s="138">
        <v>2.0899999999999998E-2</v>
      </c>
    </row>
    <row r="26" spans="2:4" x14ac:dyDescent="0.2">
      <c r="C26" s="137" t="s">
        <v>331</v>
      </c>
      <c r="D26" s="138">
        <v>2.0899999999999998E-2</v>
      </c>
    </row>
    <row r="27" spans="2:4" x14ac:dyDescent="0.2">
      <c r="C27" s="137" t="s">
        <v>332</v>
      </c>
      <c r="D27" s="138">
        <v>2.0899999999999998E-2</v>
      </c>
    </row>
    <row r="28" spans="2:4" x14ac:dyDescent="0.2">
      <c r="C28" s="137" t="s">
        <v>333</v>
      </c>
      <c r="D28" s="138">
        <v>2.0899999999999998E-2</v>
      </c>
    </row>
    <row r="29" spans="2:4" x14ac:dyDescent="0.2">
      <c r="C29" s="137" t="s">
        <v>334</v>
      </c>
      <c r="D29" s="138">
        <v>2.47E-2</v>
      </c>
    </row>
    <row r="30" spans="2:4" x14ac:dyDescent="0.2">
      <c r="C30" s="137" t="s">
        <v>335</v>
      </c>
      <c r="D30" s="138">
        <v>0</v>
      </c>
    </row>
    <row r="31" spans="2:4" x14ac:dyDescent="0.2">
      <c r="C31" s="139"/>
      <c r="D31" s="140"/>
    </row>
    <row r="32" spans="2:4" x14ac:dyDescent="0.2">
      <c r="B32" s="15" t="s">
        <v>275</v>
      </c>
      <c r="C32" s="120" t="s">
        <v>338</v>
      </c>
    </row>
    <row r="33" spans="2:4" x14ac:dyDescent="0.2">
      <c r="C33" s="15" t="s">
        <v>339</v>
      </c>
    </row>
    <row r="35" spans="2:4" x14ac:dyDescent="0.2">
      <c r="B35" s="15" t="s">
        <v>276</v>
      </c>
      <c r="C35" s="120" t="s">
        <v>340</v>
      </c>
    </row>
    <row r="36" spans="2:4" x14ac:dyDescent="0.2">
      <c r="C36" s="15" t="s">
        <v>341</v>
      </c>
    </row>
    <row r="38" spans="2:4" x14ac:dyDescent="0.2">
      <c r="B38" s="40" t="s">
        <v>277</v>
      </c>
      <c r="C38" s="40"/>
      <c r="D38" s="40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F28"/>
  <sheetViews>
    <sheetView showGridLines="0" workbookViewId="0">
      <selection activeCell="F29" sqref="F29"/>
    </sheetView>
  </sheetViews>
  <sheetFormatPr defaultRowHeight="11.25" x14ac:dyDescent="0.2"/>
  <cols>
    <col min="1" max="1" width="1.7109375" style="15" customWidth="1"/>
    <col min="2" max="2" width="3.28515625" style="15" bestFit="1" customWidth="1"/>
    <col min="3" max="4" width="9.140625" style="15"/>
    <col min="5" max="5" width="12" style="15" customWidth="1"/>
    <col min="6" max="16384" width="9.140625" style="15"/>
  </cols>
  <sheetData>
    <row r="2" spans="2:6" x14ac:dyDescent="0.2">
      <c r="C2" s="193" t="s">
        <v>242</v>
      </c>
      <c r="D2" s="194"/>
      <c r="E2" s="195" t="s">
        <v>244</v>
      </c>
      <c r="F2" s="15" t="s">
        <v>246</v>
      </c>
    </row>
    <row r="3" spans="2:6" ht="10.5" customHeight="1" x14ac:dyDescent="0.2">
      <c r="C3" s="4" t="s">
        <v>240</v>
      </c>
      <c r="D3" s="29" t="s">
        <v>241</v>
      </c>
      <c r="E3" s="196"/>
    </row>
    <row r="4" spans="2:6" x14ac:dyDescent="0.2">
      <c r="B4" s="37" t="s">
        <v>28</v>
      </c>
      <c r="C4" s="38">
        <v>0.1075</v>
      </c>
      <c r="D4" s="38">
        <v>0.13539999999999999</v>
      </c>
      <c r="E4" s="39">
        <v>17</v>
      </c>
      <c r="F4" s="15" t="s">
        <v>245</v>
      </c>
    </row>
    <row r="5" spans="2:6" x14ac:dyDescent="0.2">
      <c r="B5" s="31" t="s">
        <v>29</v>
      </c>
      <c r="C5" s="32">
        <v>0.1075</v>
      </c>
      <c r="D5" s="32">
        <v>0.13539999999999999</v>
      </c>
      <c r="E5" s="33">
        <v>17</v>
      </c>
    </row>
    <row r="6" spans="2:6" x14ac:dyDescent="0.2">
      <c r="B6" s="31" t="s">
        <v>30</v>
      </c>
      <c r="C6" s="32">
        <v>0.11828</v>
      </c>
      <c r="D6" s="32">
        <v>0.14582999999999999</v>
      </c>
      <c r="E6" s="33">
        <v>18</v>
      </c>
      <c r="F6" s="15" t="s">
        <v>245</v>
      </c>
    </row>
    <row r="7" spans="2:6" x14ac:dyDescent="0.2">
      <c r="B7" s="31" t="s">
        <v>31</v>
      </c>
      <c r="C7" s="32">
        <v>0.11828</v>
      </c>
      <c r="D7" s="32">
        <v>0.14582999999999999</v>
      </c>
      <c r="E7" s="33">
        <v>18</v>
      </c>
    </row>
    <row r="8" spans="2:6" x14ac:dyDescent="0.2">
      <c r="B8" s="119" t="s">
        <v>32</v>
      </c>
      <c r="C8" s="92">
        <f>C7</f>
        <v>0.11828</v>
      </c>
      <c r="D8" s="92">
        <f>D7</f>
        <v>0.14582999999999999</v>
      </c>
      <c r="E8" s="93">
        <v>18</v>
      </c>
    </row>
    <row r="9" spans="2:6" x14ac:dyDescent="0.2">
      <c r="B9" s="31" t="s">
        <v>33</v>
      </c>
      <c r="C9" s="32">
        <v>0.1075</v>
      </c>
      <c r="D9" s="32">
        <v>0.13539999999999999</v>
      </c>
      <c r="E9" s="33">
        <v>17</v>
      </c>
    </row>
    <row r="10" spans="2:6" x14ac:dyDescent="0.2">
      <c r="B10" s="31" t="s">
        <v>34</v>
      </c>
      <c r="C10" s="32">
        <v>0.1075</v>
      </c>
      <c r="D10" s="32">
        <v>0.13539999999999999</v>
      </c>
      <c r="E10" s="33">
        <v>17</v>
      </c>
    </row>
    <row r="11" spans="2:6" x14ac:dyDescent="0.2">
      <c r="B11" s="31" t="s">
        <v>35</v>
      </c>
      <c r="C11" s="32">
        <v>0.1075</v>
      </c>
      <c r="D11" s="32">
        <v>0.13539999999999999</v>
      </c>
      <c r="E11" s="33">
        <v>17</v>
      </c>
    </row>
    <row r="12" spans="2:6" x14ac:dyDescent="0.2">
      <c r="B12" s="31" t="s">
        <v>36</v>
      </c>
      <c r="C12" s="32">
        <v>0.11828</v>
      </c>
      <c r="D12" s="32">
        <v>0.14582999999999999</v>
      </c>
      <c r="E12" s="33">
        <v>18</v>
      </c>
    </row>
    <row r="13" spans="2:6" x14ac:dyDescent="0.2">
      <c r="B13" s="31" t="s">
        <v>37</v>
      </c>
      <c r="C13" s="32">
        <v>6.8180000000000004E-2</v>
      </c>
      <c r="D13" s="32">
        <v>0.14582999999999999</v>
      </c>
      <c r="E13" s="33">
        <v>18</v>
      </c>
    </row>
    <row r="14" spans="2:6" x14ac:dyDescent="0.2">
      <c r="B14" s="31" t="s">
        <v>38</v>
      </c>
      <c r="C14" s="32">
        <v>0.1075</v>
      </c>
      <c r="D14" s="32">
        <v>0.13539999999999999</v>
      </c>
      <c r="E14" s="33">
        <v>18</v>
      </c>
    </row>
    <row r="15" spans="2:6" x14ac:dyDescent="0.2">
      <c r="B15" s="31" t="s">
        <v>39</v>
      </c>
      <c r="C15" s="32">
        <v>0.1075</v>
      </c>
      <c r="D15" s="32">
        <v>0.13539999999999999</v>
      </c>
      <c r="E15" s="33">
        <v>17</v>
      </c>
    </row>
    <row r="16" spans="2:6" x14ac:dyDescent="0.2">
      <c r="B16" s="31" t="s">
        <v>40</v>
      </c>
      <c r="C16" s="32">
        <v>0.1075</v>
      </c>
      <c r="D16" s="32">
        <v>0.13539999999999999</v>
      </c>
      <c r="E16" s="33">
        <v>17</v>
      </c>
    </row>
    <row r="17" spans="2:6" x14ac:dyDescent="0.2">
      <c r="B17" s="31" t="s">
        <v>41</v>
      </c>
      <c r="C17" s="32">
        <v>0.11828</v>
      </c>
      <c r="D17" s="32">
        <v>0.14582999999999999</v>
      </c>
      <c r="E17" s="33">
        <v>18</v>
      </c>
    </row>
    <row r="18" spans="2:6" x14ac:dyDescent="0.2">
      <c r="B18" s="31" t="s">
        <v>42</v>
      </c>
      <c r="C18" s="32">
        <v>0.11828</v>
      </c>
      <c r="D18" s="32">
        <v>0.14582999999999999</v>
      </c>
      <c r="E18" s="33">
        <v>18</v>
      </c>
    </row>
    <row r="19" spans="2:6" x14ac:dyDescent="0.2">
      <c r="B19" s="31" t="s">
        <v>43</v>
      </c>
      <c r="C19" s="32">
        <v>0.11828</v>
      </c>
      <c r="D19" s="32">
        <v>0.14582999999999999</v>
      </c>
      <c r="E19" s="33">
        <v>18</v>
      </c>
    </row>
    <row r="20" spans="2:6" x14ac:dyDescent="0.2">
      <c r="B20" s="31" t="s">
        <v>44</v>
      </c>
      <c r="C20" s="92">
        <f>C13</f>
        <v>6.8180000000000004E-2</v>
      </c>
      <c r="D20" s="92">
        <f>D13</f>
        <v>0.14582999999999999</v>
      </c>
      <c r="E20" s="93">
        <v>18</v>
      </c>
    </row>
    <row r="21" spans="2:6" x14ac:dyDescent="0.2">
      <c r="B21" s="31" t="s">
        <v>45</v>
      </c>
      <c r="C21" s="32">
        <v>9.0899999999999995E-2</v>
      </c>
      <c r="D21" s="32">
        <v>0.16667000000000001</v>
      </c>
      <c r="E21" s="33">
        <v>20</v>
      </c>
    </row>
    <row r="22" spans="2:6" x14ac:dyDescent="0.2">
      <c r="B22" s="31" t="s">
        <v>46</v>
      </c>
      <c r="C22" s="32">
        <v>0.11828</v>
      </c>
      <c r="D22" s="32">
        <v>0.14582999999999999</v>
      </c>
      <c r="E22" s="33">
        <v>18</v>
      </c>
    </row>
    <row r="23" spans="2:6" x14ac:dyDescent="0.2">
      <c r="B23" s="31" t="s">
        <v>47</v>
      </c>
      <c r="C23" s="32">
        <v>0.1075</v>
      </c>
      <c r="D23" s="32">
        <v>0.13539999999999999</v>
      </c>
      <c r="E23" s="33">
        <v>17.5</v>
      </c>
      <c r="F23" s="15" t="s">
        <v>245</v>
      </c>
    </row>
    <row r="24" spans="2:6" x14ac:dyDescent="0.2">
      <c r="B24" s="31" t="s">
        <v>48</v>
      </c>
      <c r="C24" s="32">
        <v>0.1075</v>
      </c>
      <c r="D24" s="32">
        <v>0.13539999999999999</v>
      </c>
      <c r="E24" s="33">
        <v>17</v>
      </c>
      <c r="F24" s="15" t="s">
        <v>245</v>
      </c>
    </row>
    <row r="25" spans="2:6" x14ac:dyDescent="0.2">
      <c r="B25" s="31" t="s">
        <v>49</v>
      </c>
      <c r="C25" s="32">
        <v>6.8180000000000004E-2</v>
      </c>
      <c r="D25" s="32">
        <v>0.14582999999999999</v>
      </c>
      <c r="E25" s="33">
        <v>18</v>
      </c>
    </row>
    <row r="26" spans="2:6" x14ac:dyDescent="0.2">
      <c r="B26" s="31" t="s">
        <v>50</v>
      </c>
      <c r="C26" s="32">
        <v>5.6820000000000002E-2</v>
      </c>
      <c r="D26" s="32">
        <v>0.13539999999999999</v>
      </c>
      <c r="E26" s="33">
        <v>17</v>
      </c>
    </row>
    <row r="27" spans="2:6" x14ac:dyDescent="0.2">
      <c r="B27" s="31" t="s">
        <v>51</v>
      </c>
      <c r="C27" s="32">
        <v>0.11828</v>
      </c>
      <c r="D27" s="32">
        <v>0.14582999999999999</v>
      </c>
      <c r="E27" s="33">
        <v>18</v>
      </c>
    </row>
    <row r="28" spans="2:6" x14ac:dyDescent="0.2">
      <c r="B28" s="34" t="s">
        <v>52</v>
      </c>
      <c r="C28" s="35">
        <v>6.8180000000000004E-2</v>
      </c>
      <c r="D28" s="35">
        <v>0.14582999999999999</v>
      </c>
      <c r="E28" s="36">
        <v>18</v>
      </c>
    </row>
  </sheetData>
  <mergeCells count="2">
    <mergeCell ref="C2:D2"/>
    <mergeCell ref="E2:E3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102"/>
  <sheetViews>
    <sheetView showGridLines="0" tabSelected="1" workbookViewId="0">
      <pane xSplit="8" ySplit="8" topLeftCell="I9" activePane="bottomRight" state="frozen"/>
      <selection pane="topRight" activeCell="J1" sqref="J1"/>
      <selection pane="bottomLeft" activeCell="A9" sqref="A9"/>
      <selection pane="bottomRight" activeCell="D15" sqref="D15"/>
    </sheetView>
  </sheetViews>
  <sheetFormatPr defaultRowHeight="11.25" x14ac:dyDescent="0.2"/>
  <cols>
    <col min="1" max="1" width="1.7109375" style="5" customWidth="1"/>
    <col min="2" max="2" width="14.42578125" style="5" customWidth="1"/>
    <col min="3" max="3" width="9.140625" style="5"/>
    <col min="4" max="4" width="28.5703125" style="5" bestFit="1" customWidth="1"/>
    <col min="5" max="5" width="24.85546875" style="24" bestFit="1" customWidth="1"/>
    <col min="6" max="6" width="9.28515625" style="24" customWidth="1"/>
    <col min="7" max="7" width="7.85546875" style="24" bestFit="1" customWidth="1"/>
    <col min="8" max="8" width="9.140625" style="24"/>
    <col min="9" max="9" width="6.5703125" style="5" bestFit="1" customWidth="1"/>
    <col min="10" max="10" width="6.7109375" style="5" bestFit="1" customWidth="1"/>
    <col min="11" max="11" width="7.42578125" style="5" bestFit="1" customWidth="1"/>
    <col min="12" max="18" width="6.7109375" style="5" bestFit="1" customWidth="1"/>
    <col min="19" max="20" width="6.7109375" style="5" customWidth="1"/>
    <col min="21" max="22" width="6.7109375" style="5" bestFit="1" customWidth="1"/>
    <col min="23" max="24" width="6.5703125" style="5" bestFit="1" customWidth="1"/>
    <col min="25" max="16384" width="9.140625" style="5"/>
  </cols>
  <sheetData>
    <row r="1" spans="2:25" s="54" customFormat="1" ht="12" thickBot="1" x14ac:dyDescent="0.25">
      <c r="D1" s="55"/>
      <c r="E1" s="55"/>
      <c r="F1" s="55"/>
      <c r="G1" s="55"/>
      <c r="H1" s="55"/>
      <c r="I1" s="57"/>
      <c r="J1" s="57"/>
      <c r="K1" s="57"/>
    </row>
    <row r="2" spans="2:25" ht="13.5" thickBot="1" x14ac:dyDescent="0.25">
      <c r="C2" s="6"/>
      <c r="D2" s="2" t="s">
        <v>322</v>
      </c>
      <c r="E2" s="3"/>
      <c r="F2" s="203" t="s">
        <v>342</v>
      </c>
      <c r="G2" s="204"/>
      <c r="H2" s="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2:25" ht="12.75" x14ac:dyDescent="0.2">
      <c r="C3" s="6"/>
      <c r="D3" s="2" t="s">
        <v>321</v>
      </c>
      <c r="E3" s="3"/>
      <c r="F3" s="3"/>
      <c r="G3" s="3"/>
      <c r="H3" s="3"/>
    </row>
    <row r="4" spans="2:25" ht="12.75" x14ac:dyDescent="0.2">
      <c r="C4" s="1"/>
      <c r="D4" s="22"/>
      <c r="E4" s="3"/>
      <c r="F4" s="3"/>
      <c r="G4" s="3"/>
      <c r="H4" s="3"/>
    </row>
    <row r="5" spans="2:25" ht="12.75" x14ac:dyDescent="0.2">
      <c r="C5" s="6"/>
      <c r="D5" s="2" t="s">
        <v>264</v>
      </c>
      <c r="E5" s="3"/>
      <c r="F5" s="3"/>
      <c r="G5" s="3"/>
      <c r="H5" s="3"/>
      <c r="I5" s="51" t="s">
        <v>283</v>
      </c>
      <c r="J5" s="51" t="s">
        <v>284</v>
      </c>
      <c r="K5" s="51" t="s">
        <v>285</v>
      </c>
      <c r="L5" s="51" t="s">
        <v>286</v>
      </c>
      <c r="M5" s="51" t="s">
        <v>287</v>
      </c>
      <c r="N5" s="51" t="s">
        <v>288</v>
      </c>
      <c r="O5" s="51" t="s">
        <v>289</v>
      </c>
      <c r="P5" s="51" t="s">
        <v>290</v>
      </c>
      <c r="Q5" s="51" t="s">
        <v>291</v>
      </c>
      <c r="R5" s="51" t="s">
        <v>292</v>
      </c>
      <c r="S5" s="51" t="s">
        <v>297</v>
      </c>
      <c r="T5" s="51" t="s">
        <v>298</v>
      </c>
      <c r="U5" s="51" t="s">
        <v>293</v>
      </c>
      <c r="V5" s="51" t="s">
        <v>294</v>
      </c>
      <c r="W5" s="51" t="s">
        <v>295</v>
      </c>
      <c r="X5" s="51" t="s">
        <v>296</v>
      </c>
    </row>
    <row r="6" spans="2:25" x14ac:dyDescent="0.2">
      <c r="B6" s="1"/>
      <c r="C6" s="1"/>
      <c r="D6" s="3"/>
      <c r="E6" s="3"/>
      <c r="F6" s="3"/>
      <c r="G6" s="3"/>
      <c r="H6" s="3"/>
    </row>
    <row r="7" spans="2:25" ht="11.25" customHeight="1" x14ac:dyDescent="0.2">
      <c r="B7" s="197" t="s">
        <v>0</v>
      </c>
      <c r="C7" s="199" t="s">
        <v>1</v>
      </c>
      <c r="D7" s="201" t="s">
        <v>2</v>
      </c>
      <c r="E7" s="201" t="s">
        <v>3</v>
      </c>
      <c r="F7" s="199" t="s">
        <v>4</v>
      </c>
      <c r="G7" s="201" t="s">
        <v>5</v>
      </c>
      <c r="H7" s="199" t="s">
        <v>57</v>
      </c>
      <c r="I7" s="194" t="s">
        <v>260</v>
      </c>
      <c r="J7" s="194"/>
      <c r="K7" s="194" t="s">
        <v>261</v>
      </c>
      <c r="L7" s="194"/>
      <c r="M7" s="194" t="s">
        <v>262</v>
      </c>
      <c r="N7" s="194"/>
      <c r="O7" s="194" t="s">
        <v>251</v>
      </c>
      <c r="P7" s="194"/>
      <c r="Q7" s="194" t="s">
        <v>252</v>
      </c>
      <c r="R7" s="194"/>
      <c r="S7" s="206" t="s">
        <v>266</v>
      </c>
      <c r="T7" s="206"/>
      <c r="U7" s="194" t="s">
        <v>253</v>
      </c>
      <c r="V7" s="194"/>
      <c r="W7" s="194" t="s">
        <v>254</v>
      </c>
      <c r="X7" s="205"/>
    </row>
    <row r="8" spans="2:25" x14ac:dyDescent="0.2">
      <c r="B8" s="198"/>
      <c r="C8" s="200"/>
      <c r="D8" s="202"/>
      <c r="E8" s="202"/>
      <c r="F8" s="200"/>
      <c r="G8" s="202"/>
      <c r="H8" s="200"/>
      <c r="I8" s="28" t="s">
        <v>258</v>
      </c>
      <c r="J8" s="29" t="s">
        <v>259</v>
      </c>
      <c r="K8" s="28" t="s">
        <v>258</v>
      </c>
      <c r="L8" s="29" t="s">
        <v>259</v>
      </c>
      <c r="M8" s="28" t="s">
        <v>258</v>
      </c>
      <c r="N8" s="29" t="s">
        <v>259</v>
      </c>
      <c r="O8" s="28" t="s">
        <v>258</v>
      </c>
      <c r="P8" s="29" t="s">
        <v>259</v>
      </c>
      <c r="Q8" s="28" t="s">
        <v>258</v>
      </c>
      <c r="R8" s="29" t="s">
        <v>259</v>
      </c>
      <c r="S8" s="28" t="s">
        <v>258</v>
      </c>
      <c r="T8" s="29" t="s">
        <v>259</v>
      </c>
      <c r="U8" s="28" t="s">
        <v>258</v>
      </c>
      <c r="V8" s="29" t="s">
        <v>259</v>
      </c>
      <c r="W8" s="28" t="s">
        <v>258</v>
      </c>
      <c r="X8" s="25" t="s">
        <v>259</v>
      </c>
    </row>
    <row r="10" spans="2:25" s="15" customFormat="1" ht="12.75" x14ac:dyDescent="0.2">
      <c r="B10" s="19" t="s">
        <v>185</v>
      </c>
      <c r="E10" s="23"/>
      <c r="F10" s="23"/>
      <c r="G10" s="23"/>
      <c r="H10" s="23"/>
    </row>
    <row r="11" spans="2:25" s="15" customFormat="1" x14ac:dyDescent="0.2">
      <c r="B11" s="68">
        <v>7896015516062</v>
      </c>
      <c r="C11" s="69">
        <v>636604</v>
      </c>
      <c r="D11" s="69" t="s">
        <v>186</v>
      </c>
      <c r="E11" s="69" t="s">
        <v>187</v>
      </c>
      <c r="F11" s="69">
        <v>24</v>
      </c>
      <c r="G11" s="69" t="s">
        <v>249</v>
      </c>
      <c r="H11" s="116" t="s">
        <v>240</v>
      </c>
      <c r="I11" s="61">
        <v>7.47</v>
      </c>
      <c r="J11" s="61">
        <v>10.33</v>
      </c>
      <c r="K11" s="61">
        <v>7.52</v>
      </c>
      <c r="L11" s="61">
        <v>10.4</v>
      </c>
      <c r="M11" s="61">
        <v>7.56</v>
      </c>
      <c r="N11" s="61">
        <v>10.45</v>
      </c>
      <c r="O11" s="61">
        <v>8.58</v>
      </c>
      <c r="P11" s="61">
        <v>11.44</v>
      </c>
      <c r="Q11" s="61">
        <v>8.64</v>
      </c>
      <c r="R11" s="61">
        <v>11.51</v>
      </c>
      <c r="S11" s="61">
        <v>0</v>
      </c>
      <c r="T11" s="61">
        <v>0</v>
      </c>
      <c r="U11" s="61">
        <v>8.7029999999999994</v>
      </c>
      <c r="V11" s="61">
        <v>11.6</v>
      </c>
      <c r="W11" s="61">
        <v>8.9499999999999993</v>
      </c>
      <c r="X11" s="71">
        <v>11.91</v>
      </c>
      <c r="Y11" s="130"/>
    </row>
    <row r="12" spans="2:25" s="15" customFormat="1" x14ac:dyDescent="0.2">
      <c r="B12" s="72">
        <v>7896015516079</v>
      </c>
      <c r="C12" s="73">
        <v>636605</v>
      </c>
      <c r="D12" s="73" t="s">
        <v>186</v>
      </c>
      <c r="E12" s="73" t="s">
        <v>188</v>
      </c>
      <c r="F12" s="73">
        <v>12</v>
      </c>
      <c r="G12" s="73" t="s">
        <v>249</v>
      </c>
      <c r="H12" s="117" t="s">
        <v>240</v>
      </c>
      <c r="I12" s="62">
        <v>14.11</v>
      </c>
      <c r="J12" s="62">
        <v>19.510000000000002</v>
      </c>
      <c r="K12" s="62">
        <v>14.2</v>
      </c>
      <c r="L12" s="62">
        <v>19.63</v>
      </c>
      <c r="M12" s="62">
        <v>14.29</v>
      </c>
      <c r="N12" s="62">
        <v>19.760000000000002</v>
      </c>
      <c r="O12" s="62">
        <v>16.21</v>
      </c>
      <c r="P12" s="62">
        <v>21.61</v>
      </c>
      <c r="Q12" s="62">
        <v>16.329999999999998</v>
      </c>
      <c r="R12" s="62">
        <v>21.76</v>
      </c>
      <c r="S12" s="62">
        <v>0</v>
      </c>
      <c r="T12" s="62">
        <v>0</v>
      </c>
      <c r="U12" s="62">
        <v>16.440999999999999</v>
      </c>
      <c r="V12" s="62">
        <v>21.9</v>
      </c>
      <c r="W12" s="62">
        <v>16.920000000000002</v>
      </c>
      <c r="X12" s="75">
        <v>22.52</v>
      </c>
      <c r="Y12" s="130"/>
    </row>
    <row r="13" spans="2:25" s="15" customFormat="1" x14ac:dyDescent="0.2">
      <c r="B13" s="72">
        <v>7896015516024</v>
      </c>
      <c r="C13" s="73">
        <v>636608</v>
      </c>
      <c r="D13" s="73" t="s">
        <v>189</v>
      </c>
      <c r="E13" s="73" t="s">
        <v>187</v>
      </c>
      <c r="F13" s="73">
        <v>24</v>
      </c>
      <c r="G13" s="73" t="s">
        <v>249</v>
      </c>
      <c r="H13" s="117" t="s">
        <v>240</v>
      </c>
      <c r="I13" s="62">
        <v>7.47</v>
      </c>
      <c r="J13" s="62">
        <v>10.33</v>
      </c>
      <c r="K13" s="62">
        <v>7.52</v>
      </c>
      <c r="L13" s="62">
        <v>10.4</v>
      </c>
      <c r="M13" s="62">
        <v>7.56</v>
      </c>
      <c r="N13" s="62">
        <v>10.45</v>
      </c>
      <c r="O13" s="62">
        <v>8.58</v>
      </c>
      <c r="P13" s="62">
        <v>11.44</v>
      </c>
      <c r="Q13" s="62">
        <v>8.64</v>
      </c>
      <c r="R13" s="62">
        <v>11.51</v>
      </c>
      <c r="S13" s="62">
        <v>0</v>
      </c>
      <c r="T13" s="62">
        <v>0</v>
      </c>
      <c r="U13" s="62">
        <v>8.7029999999999994</v>
      </c>
      <c r="V13" s="62">
        <v>11.6</v>
      </c>
      <c r="W13" s="62">
        <v>8.9499999999999993</v>
      </c>
      <c r="X13" s="75">
        <v>11.91</v>
      </c>
      <c r="Y13" s="130"/>
    </row>
    <row r="14" spans="2:25" s="15" customFormat="1" x14ac:dyDescent="0.2">
      <c r="B14" s="72">
        <v>7896015516031</v>
      </c>
      <c r="C14" s="73">
        <v>636609</v>
      </c>
      <c r="D14" s="73" t="s">
        <v>189</v>
      </c>
      <c r="E14" s="73" t="s">
        <v>188</v>
      </c>
      <c r="F14" s="73">
        <v>12</v>
      </c>
      <c r="G14" s="73" t="s">
        <v>249</v>
      </c>
      <c r="H14" s="117" t="s">
        <v>240</v>
      </c>
      <c r="I14" s="62">
        <v>14.11</v>
      </c>
      <c r="J14" s="62">
        <v>19.510000000000002</v>
      </c>
      <c r="K14" s="62">
        <v>14.2</v>
      </c>
      <c r="L14" s="62">
        <v>19.63</v>
      </c>
      <c r="M14" s="62">
        <v>14.29</v>
      </c>
      <c r="N14" s="62">
        <v>19.760000000000002</v>
      </c>
      <c r="O14" s="62">
        <v>16.21</v>
      </c>
      <c r="P14" s="62">
        <v>21.61</v>
      </c>
      <c r="Q14" s="62">
        <v>16.329999999999998</v>
      </c>
      <c r="R14" s="62">
        <v>21.76</v>
      </c>
      <c r="S14" s="62">
        <v>0</v>
      </c>
      <c r="T14" s="62">
        <v>0</v>
      </c>
      <c r="U14" s="62">
        <v>16.440999999999999</v>
      </c>
      <c r="V14" s="62">
        <v>21.9</v>
      </c>
      <c r="W14" s="62">
        <v>16.920000000000002</v>
      </c>
      <c r="X14" s="75">
        <v>22.52</v>
      </c>
      <c r="Y14" s="130"/>
    </row>
    <row r="15" spans="2:25" s="15" customFormat="1" x14ac:dyDescent="0.2">
      <c r="B15" s="72">
        <v>7896015516048</v>
      </c>
      <c r="C15" s="73">
        <v>636610</v>
      </c>
      <c r="D15" s="73" t="s">
        <v>190</v>
      </c>
      <c r="E15" s="73" t="s">
        <v>187</v>
      </c>
      <c r="F15" s="73">
        <v>24</v>
      </c>
      <c r="G15" s="73" t="s">
        <v>249</v>
      </c>
      <c r="H15" s="117" t="s">
        <v>240</v>
      </c>
      <c r="I15" s="62">
        <v>7.47</v>
      </c>
      <c r="J15" s="62">
        <v>10.33</v>
      </c>
      <c r="K15" s="62">
        <v>7.52</v>
      </c>
      <c r="L15" s="62">
        <v>10.4</v>
      </c>
      <c r="M15" s="62">
        <v>7.56</v>
      </c>
      <c r="N15" s="62">
        <v>10.45</v>
      </c>
      <c r="O15" s="62">
        <v>8.58</v>
      </c>
      <c r="P15" s="62">
        <v>11.44</v>
      </c>
      <c r="Q15" s="62">
        <v>8.64</v>
      </c>
      <c r="R15" s="62">
        <v>11.51</v>
      </c>
      <c r="S15" s="62">
        <v>0</v>
      </c>
      <c r="T15" s="62">
        <v>0</v>
      </c>
      <c r="U15" s="62">
        <v>8.7029999999999994</v>
      </c>
      <c r="V15" s="62">
        <v>11.6</v>
      </c>
      <c r="W15" s="62">
        <v>8.9499999999999993</v>
      </c>
      <c r="X15" s="75">
        <v>11.91</v>
      </c>
      <c r="Y15" s="130"/>
    </row>
    <row r="16" spans="2:25" s="15" customFormat="1" x14ac:dyDescent="0.2">
      <c r="B16" s="64">
        <v>7896015516055</v>
      </c>
      <c r="C16" s="65">
        <v>636611</v>
      </c>
      <c r="D16" s="65" t="s">
        <v>190</v>
      </c>
      <c r="E16" s="65" t="s">
        <v>188</v>
      </c>
      <c r="F16" s="65">
        <v>12</v>
      </c>
      <c r="G16" s="65" t="s">
        <v>249</v>
      </c>
      <c r="H16" s="118" t="s">
        <v>240</v>
      </c>
      <c r="I16" s="63">
        <v>14.11</v>
      </c>
      <c r="J16" s="63">
        <v>19.510000000000002</v>
      </c>
      <c r="K16" s="63">
        <v>14.2</v>
      </c>
      <c r="L16" s="63">
        <v>19.63</v>
      </c>
      <c r="M16" s="63">
        <v>14.29</v>
      </c>
      <c r="N16" s="63">
        <v>19.760000000000002</v>
      </c>
      <c r="O16" s="63">
        <v>16.21</v>
      </c>
      <c r="P16" s="63">
        <v>21.61</v>
      </c>
      <c r="Q16" s="63">
        <v>16.329999999999998</v>
      </c>
      <c r="R16" s="63">
        <v>21.76</v>
      </c>
      <c r="S16" s="63">
        <v>0</v>
      </c>
      <c r="T16" s="63">
        <v>0</v>
      </c>
      <c r="U16" s="63">
        <v>16.440999999999999</v>
      </c>
      <c r="V16" s="63">
        <v>21.9</v>
      </c>
      <c r="W16" s="63">
        <v>16.920000000000002</v>
      </c>
      <c r="X16" s="67">
        <v>22.52</v>
      </c>
      <c r="Y16" s="130"/>
    </row>
    <row r="17" spans="1:26" s="15" customFormat="1" x14ac:dyDescent="0.2">
      <c r="B17" s="83"/>
      <c r="C17" s="79"/>
      <c r="D17" s="79"/>
      <c r="E17" s="79"/>
      <c r="F17" s="79"/>
      <c r="G17" s="79"/>
      <c r="H17" s="79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30"/>
    </row>
    <row r="18" spans="1:26" s="15" customFormat="1" ht="12.75" x14ac:dyDescent="0.2">
      <c r="B18" s="19" t="s">
        <v>343</v>
      </c>
      <c r="E18" s="23"/>
      <c r="F18" s="23"/>
      <c r="G18" s="23"/>
      <c r="H18" s="23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s="15" customFormat="1" x14ac:dyDescent="0.2">
      <c r="B19" s="68">
        <v>7896015525002</v>
      </c>
      <c r="C19" s="69">
        <v>639300</v>
      </c>
      <c r="D19" s="69" t="s">
        <v>344</v>
      </c>
      <c r="E19" s="69" t="s">
        <v>345</v>
      </c>
      <c r="F19" s="69">
        <v>6</v>
      </c>
      <c r="G19" s="69">
        <v>30044990</v>
      </c>
      <c r="H19" s="116" t="s">
        <v>240</v>
      </c>
      <c r="I19" s="61">
        <v>47.39</v>
      </c>
      <c r="J19" s="61">
        <v>65.510000000000005</v>
      </c>
      <c r="K19" s="61">
        <v>47.68</v>
      </c>
      <c r="L19" s="61">
        <v>65.91</v>
      </c>
      <c r="M19" s="61">
        <v>47.97</v>
      </c>
      <c r="N19" s="61">
        <v>66.319999999999993</v>
      </c>
      <c r="O19" s="61">
        <v>47.39</v>
      </c>
      <c r="P19" s="61">
        <v>65.510000000000005</v>
      </c>
      <c r="Q19" s="61">
        <v>47.68</v>
      </c>
      <c r="R19" s="61">
        <v>65.91</v>
      </c>
      <c r="S19" s="61">
        <v>0</v>
      </c>
      <c r="T19" s="61">
        <v>0</v>
      </c>
      <c r="U19" s="61">
        <v>47.97</v>
      </c>
      <c r="V19" s="61">
        <v>66.319999999999993</v>
      </c>
      <c r="W19" s="61">
        <v>49.17</v>
      </c>
      <c r="X19" s="71">
        <v>67.97</v>
      </c>
      <c r="Y19" s="81"/>
    </row>
    <row r="20" spans="1:26" s="15" customFormat="1" x14ac:dyDescent="0.2">
      <c r="B20" s="72">
        <v>7896015519261</v>
      </c>
      <c r="C20" s="73">
        <v>639301</v>
      </c>
      <c r="D20" s="73" t="s">
        <v>346</v>
      </c>
      <c r="E20" s="73" t="s">
        <v>347</v>
      </c>
      <c r="F20" s="73">
        <v>6</v>
      </c>
      <c r="G20" s="73">
        <v>30044990</v>
      </c>
      <c r="H20" s="117" t="s">
        <v>240</v>
      </c>
      <c r="I20" s="62">
        <v>49.62</v>
      </c>
      <c r="J20" s="62">
        <v>68.599999999999994</v>
      </c>
      <c r="K20" s="62">
        <v>49.92</v>
      </c>
      <c r="L20" s="62">
        <v>69.010000000000005</v>
      </c>
      <c r="M20" s="62">
        <v>50.23</v>
      </c>
      <c r="N20" s="62">
        <v>69.44</v>
      </c>
      <c r="O20" s="62">
        <v>49.62</v>
      </c>
      <c r="P20" s="62">
        <v>68.599999999999994</v>
      </c>
      <c r="Q20" s="62">
        <v>49.92</v>
      </c>
      <c r="R20" s="62">
        <v>69.010000000000005</v>
      </c>
      <c r="S20" s="62">
        <v>0</v>
      </c>
      <c r="T20" s="62">
        <v>0</v>
      </c>
      <c r="U20" s="62">
        <v>50.23</v>
      </c>
      <c r="V20" s="62">
        <v>69.44</v>
      </c>
      <c r="W20" s="62">
        <v>51.48</v>
      </c>
      <c r="X20" s="75">
        <v>71.17</v>
      </c>
      <c r="Y20" s="81"/>
    </row>
    <row r="21" spans="1:26" s="15" customFormat="1" x14ac:dyDescent="0.2">
      <c r="B21" s="154">
        <v>7896015519292</v>
      </c>
      <c r="C21" s="155">
        <v>639302</v>
      </c>
      <c r="D21" s="155" t="s">
        <v>348</v>
      </c>
      <c r="E21" s="155" t="s">
        <v>349</v>
      </c>
      <c r="F21" s="155">
        <v>6</v>
      </c>
      <c r="G21" s="155">
        <v>30044990</v>
      </c>
      <c r="H21" s="191" t="s">
        <v>240</v>
      </c>
      <c r="I21" s="151">
        <v>51.85</v>
      </c>
      <c r="J21" s="151">
        <v>71.680000000000007</v>
      </c>
      <c r="K21" s="151">
        <v>52.17</v>
      </c>
      <c r="L21" s="151">
        <v>72.12</v>
      </c>
      <c r="M21" s="151">
        <v>52.48</v>
      </c>
      <c r="N21" s="151">
        <v>72.56</v>
      </c>
      <c r="O21" s="151">
        <v>51.85</v>
      </c>
      <c r="P21" s="151">
        <v>71.680000000000007</v>
      </c>
      <c r="Q21" s="151">
        <v>52.17</v>
      </c>
      <c r="R21" s="151">
        <v>72.12</v>
      </c>
      <c r="S21" s="151">
        <v>0</v>
      </c>
      <c r="T21" s="151">
        <v>0</v>
      </c>
      <c r="U21" s="151">
        <v>52.48</v>
      </c>
      <c r="V21" s="151">
        <v>72.56</v>
      </c>
      <c r="W21" s="151">
        <v>53.8</v>
      </c>
      <c r="X21" s="156">
        <v>74.38</v>
      </c>
      <c r="Y21" s="81"/>
    </row>
    <row r="22" spans="1:26" s="15" customFormat="1" x14ac:dyDescent="0.2">
      <c r="B22" s="154">
        <v>7896015517670</v>
      </c>
      <c r="C22" s="155">
        <v>639342</v>
      </c>
      <c r="D22" s="155" t="s">
        <v>350</v>
      </c>
      <c r="E22" s="155" t="s">
        <v>351</v>
      </c>
      <c r="F22" s="155">
        <v>36</v>
      </c>
      <c r="G22" s="155">
        <v>30044990</v>
      </c>
      <c r="H22" s="191" t="s">
        <v>240</v>
      </c>
      <c r="I22" s="151">
        <v>45.51</v>
      </c>
      <c r="J22" s="151">
        <v>62.91</v>
      </c>
      <c r="K22" s="151">
        <v>45.782376640000003</v>
      </c>
      <c r="L22" s="151">
        <v>63.291449932122141</v>
      </c>
      <c r="M22" s="151">
        <v>46.069979340000003</v>
      </c>
      <c r="N22" s="151">
        <v>63.689043792976655</v>
      </c>
      <c r="O22" s="151">
        <v>52.28</v>
      </c>
      <c r="P22" s="151">
        <v>69.69</v>
      </c>
      <c r="Q22" s="151">
        <v>52.64</v>
      </c>
      <c r="R22" s="151">
        <v>70.150000000000006</v>
      </c>
      <c r="S22" s="151">
        <v>0</v>
      </c>
      <c r="T22" s="151">
        <v>0</v>
      </c>
      <c r="U22" s="151">
        <v>53.02</v>
      </c>
      <c r="V22" s="151">
        <v>70.63</v>
      </c>
      <c r="W22" s="151">
        <v>54.55</v>
      </c>
      <c r="X22" s="156">
        <v>72.61</v>
      </c>
      <c r="Y22" s="81"/>
    </row>
    <row r="23" spans="1:26" s="15" customFormat="1" x14ac:dyDescent="0.2">
      <c r="B23" s="64">
        <v>7896015517779</v>
      </c>
      <c r="C23" s="65">
        <v>639341</v>
      </c>
      <c r="D23" s="65" t="s">
        <v>352</v>
      </c>
      <c r="E23" s="65" t="s">
        <v>353</v>
      </c>
      <c r="F23" s="65">
        <v>36</v>
      </c>
      <c r="G23" s="65">
        <v>30044990</v>
      </c>
      <c r="H23" s="118" t="s">
        <v>240</v>
      </c>
      <c r="I23" s="63">
        <v>48.72</v>
      </c>
      <c r="J23" s="63">
        <v>67.349999999999994</v>
      </c>
      <c r="K23" s="63">
        <v>49.017757359999997</v>
      </c>
      <c r="L23" s="63">
        <v>67.76417397747727</v>
      </c>
      <c r="M23" s="63">
        <v>49.311039750000006</v>
      </c>
      <c r="N23" s="63">
        <v>68.169619676564039</v>
      </c>
      <c r="O23" s="63">
        <v>55.96</v>
      </c>
      <c r="P23" s="63">
        <v>74.59</v>
      </c>
      <c r="Q23" s="63">
        <v>56.36</v>
      </c>
      <c r="R23" s="63">
        <v>75.11</v>
      </c>
      <c r="S23" s="63">
        <v>0</v>
      </c>
      <c r="T23" s="63">
        <v>0</v>
      </c>
      <c r="U23" s="63">
        <v>56.75</v>
      </c>
      <c r="V23" s="63">
        <v>75.61</v>
      </c>
      <c r="W23" s="63">
        <v>58.4</v>
      </c>
      <c r="X23" s="67">
        <v>77.73</v>
      </c>
      <c r="Y23" s="81"/>
    </row>
    <row r="24" spans="1:26" s="15" customFormat="1" x14ac:dyDescent="0.2">
      <c r="E24" s="23"/>
      <c r="F24" s="23"/>
      <c r="G24" s="23"/>
      <c r="H24" s="23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6" s="15" customFormat="1" ht="12.75" x14ac:dyDescent="0.2">
      <c r="B25" s="19" t="s">
        <v>191</v>
      </c>
      <c r="E25" s="23"/>
      <c r="F25" s="23"/>
      <c r="G25" s="23"/>
      <c r="H25" s="2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6" s="15" customFormat="1" x14ac:dyDescent="0.2">
      <c r="B26" s="162">
        <v>7896090611126</v>
      </c>
      <c r="C26" s="163">
        <v>639221</v>
      </c>
      <c r="D26" s="163" t="s">
        <v>192</v>
      </c>
      <c r="E26" s="163" t="s">
        <v>194</v>
      </c>
      <c r="F26" s="163">
        <v>48</v>
      </c>
      <c r="G26" s="164" t="s">
        <v>247</v>
      </c>
      <c r="H26" s="165" t="s">
        <v>241</v>
      </c>
      <c r="I26" s="166">
        <v>29.53</v>
      </c>
      <c r="J26" s="166">
        <v>40.82</v>
      </c>
      <c r="K26" s="166">
        <v>29.701142899999997</v>
      </c>
      <c r="L26" s="166">
        <v>41.060087674429532</v>
      </c>
      <c r="M26" s="166">
        <v>29.882055630000004</v>
      </c>
      <c r="N26" s="166">
        <v>41.310188910608588</v>
      </c>
      <c r="O26" s="166">
        <v>33.92</v>
      </c>
      <c r="P26" s="166">
        <v>45.21</v>
      </c>
      <c r="Q26" s="166">
        <v>34.15</v>
      </c>
      <c r="R26" s="166">
        <v>45.51</v>
      </c>
      <c r="S26" s="166"/>
      <c r="T26" s="166"/>
      <c r="U26" s="166">
        <v>34.39</v>
      </c>
      <c r="V26" s="166">
        <v>45.82</v>
      </c>
      <c r="W26" s="166">
        <v>35.39</v>
      </c>
      <c r="X26" s="167">
        <v>47.11</v>
      </c>
    </row>
    <row r="27" spans="1:26" s="15" customFormat="1" x14ac:dyDescent="0.2">
      <c r="A27" s="56"/>
      <c r="B27" s="168">
        <v>7896090611119</v>
      </c>
      <c r="C27" s="169"/>
      <c r="D27" s="169" t="s">
        <v>193</v>
      </c>
      <c r="E27" s="169" t="s">
        <v>195</v>
      </c>
      <c r="F27" s="169"/>
      <c r="G27" s="170" t="str">
        <f>G26</f>
        <v>30049029</v>
      </c>
      <c r="H27" s="171" t="s">
        <v>241</v>
      </c>
      <c r="I27" s="172">
        <f>I26/60</f>
        <v>0.4921666666666667</v>
      </c>
      <c r="J27" s="172">
        <f t="shared" ref="J27:X27" si="0">J26/60</f>
        <v>0.68033333333333335</v>
      </c>
      <c r="K27" s="172">
        <f t="shared" si="0"/>
        <v>0.49501904833333327</v>
      </c>
      <c r="L27" s="172">
        <f t="shared" si="0"/>
        <v>0.68433479457382551</v>
      </c>
      <c r="M27" s="172">
        <f t="shared" si="0"/>
        <v>0.49803426050000005</v>
      </c>
      <c r="N27" s="172">
        <f t="shared" si="0"/>
        <v>0.68850314851014316</v>
      </c>
      <c r="O27" s="172">
        <f t="shared" si="0"/>
        <v>0.56533333333333335</v>
      </c>
      <c r="P27" s="172">
        <f t="shared" si="0"/>
        <v>0.75350000000000006</v>
      </c>
      <c r="Q27" s="172">
        <f t="shared" si="0"/>
        <v>0.5691666666666666</v>
      </c>
      <c r="R27" s="172">
        <f t="shared" si="0"/>
        <v>0.75849999999999995</v>
      </c>
      <c r="S27" s="172">
        <f t="shared" si="0"/>
        <v>0</v>
      </c>
      <c r="T27" s="172">
        <f t="shared" si="0"/>
        <v>0</v>
      </c>
      <c r="U27" s="172">
        <f t="shared" si="0"/>
        <v>0.57316666666666671</v>
      </c>
      <c r="V27" s="172">
        <f t="shared" si="0"/>
        <v>0.76366666666666672</v>
      </c>
      <c r="W27" s="172">
        <f t="shared" si="0"/>
        <v>0.58983333333333332</v>
      </c>
      <c r="X27" s="173">
        <f t="shared" si="0"/>
        <v>0.78516666666666668</v>
      </c>
    </row>
    <row r="28" spans="1:26" s="15" customFormat="1" x14ac:dyDescent="0.2">
      <c r="B28" s="168">
        <v>7896015530471</v>
      </c>
      <c r="C28" s="169">
        <v>639222</v>
      </c>
      <c r="D28" s="169" t="s">
        <v>192</v>
      </c>
      <c r="E28" s="169" t="s">
        <v>214</v>
      </c>
      <c r="F28" s="169">
        <v>60</v>
      </c>
      <c r="G28" s="170" t="s">
        <v>247</v>
      </c>
      <c r="H28" s="171" t="s">
        <v>241</v>
      </c>
      <c r="I28" s="172">
        <v>29.53</v>
      </c>
      <c r="J28" s="172">
        <v>40.82</v>
      </c>
      <c r="K28" s="172">
        <v>29.701142899999997</v>
      </c>
      <c r="L28" s="172">
        <v>41.060087674429532</v>
      </c>
      <c r="M28" s="172">
        <v>29.882055630000004</v>
      </c>
      <c r="N28" s="172">
        <v>41.310188910608588</v>
      </c>
      <c r="O28" s="172">
        <v>33.92</v>
      </c>
      <c r="P28" s="172">
        <v>45.21</v>
      </c>
      <c r="Q28" s="172">
        <v>34.15</v>
      </c>
      <c r="R28" s="172">
        <v>45.51</v>
      </c>
      <c r="S28" s="172"/>
      <c r="T28" s="172"/>
      <c r="U28" s="172">
        <v>34.39</v>
      </c>
      <c r="V28" s="172">
        <v>45.82</v>
      </c>
      <c r="W28" s="172">
        <v>35.39</v>
      </c>
      <c r="X28" s="173">
        <v>47.11</v>
      </c>
    </row>
    <row r="29" spans="1:26" s="15" customFormat="1" x14ac:dyDescent="0.2">
      <c r="A29" s="56"/>
      <c r="B29" s="174">
        <v>7896015527686</v>
      </c>
      <c r="C29" s="175"/>
      <c r="D29" s="175" t="s">
        <v>193</v>
      </c>
      <c r="E29" s="175" t="s">
        <v>219</v>
      </c>
      <c r="F29" s="175"/>
      <c r="G29" s="176" t="str">
        <f>G28</f>
        <v>30049029</v>
      </c>
      <c r="H29" s="177" t="s">
        <v>241</v>
      </c>
      <c r="I29" s="178">
        <f>I28/30</f>
        <v>0.98433333333333339</v>
      </c>
      <c r="J29" s="178">
        <f t="shared" ref="J29:X29" si="1">J28/30</f>
        <v>1.3606666666666667</v>
      </c>
      <c r="K29" s="178">
        <f t="shared" si="1"/>
        <v>0.99003809666666653</v>
      </c>
      <c r="L29" s="178">
        <f t="shared" si="1"/>
        <v>1.368669589147651</v>
      </c>
      <c r="M29" s="178">
        <f t="shared" si="1"/>
        <v>0.9960685210000001</v>
      </c>
      <c r="N29" s="178">
        <f t="shared" si="1"/>
        <v>1.3770062970202863</v>
      </c>
      <c r="O29" s="178">
        <f t="shared" si="1"/>
        <v>1.1306666666666667</v>
      </c>
      <c r="P29" s="178">
        <f t="shared" si="1"/>
        <v>1.5070000000000001</v>
      </c>
      <c r="Q29" s="178">
        <f t="shared" si="1"/>
        <v>1.1383333333333332</v>
      </c>
      <c r="R29" s="178">
        <f t="shared" si="1"/>
        <v>1.5169999999999999</v>
      </c>
      <c r="S29" s="178">
        <f t="shared" si="1"/>
        <v>0</v>
      </c>
      <c r="T29" s="178">
        <f t="shared" si="1"/>
        <v>0</v>
      </c>
      <c r="U29" s="178">
        <f t="shared" si="1"/>
        <v>1.1463333333333334</v>
      </c>
      <c r="V29" s="178">
        <f t="shared" si="1"/>
        <v>1.5273333333333334</v>
      </c>
      <c r="W29" s="178">
        <f t="shared" si="1"/>
        <v>1.1796666666666666</v>
      </c>
      <c r="X29" s="179">
        <f t="shared" si="1"/>
        <v>1.5703333333333334</v>
      </c>
    </row>
    <row r="30" spans="1:26" s="15" customFormat="1" x14ac:dyDescent="0.2">
      <c r="B30" s="12"/>
      <c r="C30" s="12"/>
      <c r="D30" s="12"/>
      <c r="E30" s="12"/>
      <c r="F30" s="12"/>
      <c r="G30" s="13"/>
      <c r="H30" s="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6" s="15" customFormat="1" ht="12.75" x14ac:dyDescent="0.2">
      <c r="B31" s="19" t="s">
        <v>196</v>
      </c>
      <c r="E31" s="23"/>
      <c r="F31" s="23"/>
      <c r="G31" s="23"/>
      <c r="H31" s="2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112"/>
      <c r="X31" s="112"/>
    </row>
    <row r="32" spans="1:26" s="48" customFormat="1" x14ac:dyDescent="0.2">
      <c r="B32" s="68">
        <v>7896015560300</v>
      </c>
      <c r="C32" s="86">
        <v>639200</v>
      </c>
      <c r="D32" s="86" t="s">
        <v>197</v>
      </c>
      <c r="E32" s="86" t="s">
        <v>213</v>
      </c>
      <c r="F32" s="86">
        <v>36</v>
      </c>
      <c r="G32" s="69" t="s">
        <v>247</v>
      </c>
      <c r="H32" s="95" t="s">
        <v>241</v>
      </c>
      <c r="I32" s="61">
        <v>12.65</v>
      </c>
      <c r="J32" s="61">
        <v>17.489999999999998</v>
      </c>
      <c r="K32" s="61">
        <v>12.73</v>
      </c>
      <c r="L32" s="61">
        <v>17.600000000000001</v>
      </c>
      <c r="M32" s="61">
        <v>12.81</v>
      </c>
      <c r="N32" s="61">
        <v>17.71</v>
      </c>
      <c r="O32" s="61">
        <v>14.54</v>
      </c>
      <c r="P32" s="61">
        <v>19.38</v>
      </c>
      <c r="Q32" s="61">
        <v>14.64</v>
      </c>
      <c r="R32" s="61">
        <v>19.510000000000002</v>
      </c>
      <c r="S32" s="61">
        <v>0</v>
      </c>
      <c r="T32" s="61">
        <v>0</v>
      </c>
      <c r="U32" s="61">
        <v>14.74</v>
      </c>
      <c r="V32" s="61">
        <v>19.64</v>
      </c>
      <c r="W32" s="61">
        <v>15.17</v>
      </c>
      <c r="X32" s="71">
        <v>20.190000000000001</v>
      </c>
      <c r="Y32" s="15"/>
    </row>
    <row r="33" spans="1:25" s="48" customFormat="1" x14ac:dyDescent="0.2">
      <c r="B33" s="72">
        <v>7896015560331</v>
      </c>
      <c r="C33" s="87">
        <v>639202</v>
      </c>
      <c r="D33" s="87" t="s">
        <v>198</v>
      </c>
      <c r="E33" s="87" t="s">
        <v>213</v>
      </c>
      <c r="F33" s="87">
        <v>36</v>
      </c>
      <c r="G33" s="73" t="s">
        <v>247</v>
      </c>
      <c r="H33" s="96" t="s">
        <v>241</v>
      </c>
      <c r="I33" s="62">
        <v>12.65</v>
      </c>
      <c r="J33" s="62">
        <v>17.489999999999998</v>
      </c>
      <c r="K33" s="62">
        <v>12.73</v>
      </c>
      <c r="L33" s="62">
        <v>17.600000000000001</v>
      </c>
      <c r="M33" s="62">
        <v>12.81</v>
      </c>
      <c r="N33" s="62">
        <v>17.71</v>
      </c>
      <c r="O33" s="62">
        <v>14.54</v>
      </c>
      <c r="P33" s="62">
        <v>19.38</v>
      </c>
      <c r="Q33" s="62">
        <v>14.64</v>
      </c>
      <c r="R33" s="62">
        <v>19.510000000000002</v>
      </c>
      <c r="S33" s="62">
        <v>0</v>
      </c>
      <c r="T33" s="62">
        <v>0</v>
      </c>
      <c r="U33" s="62">
        <v>14.74</v>
      </c>
      <c r="V33" s="62">
        <v>19.64</v>
      </c>
      <c r="W33" s="62">
        <v>15.17</v>
      </c>
      <c r="X33" s="75">
        <v>20.190000000000001</v>
      </c>
      <c r="Y33" s="15"/>
    </row>
    <row r="34" spans="1:25" s="48" customFormat="1" x14ac:dyDescent="0.2">
      <c r="B34" s="72">
        <v>7896015517045</v>
      </c>
      <c r="C34" s="87">
        <v>639206</v>
      </c>
      <c r="D34" s="87" t="s">
        <v>199</v>
      </c>
      <c r="E34" s="87" t="s">
        <v>213</v>
      </c>
      <c r="F34" s="87">
        <v>36</v>
      </c>
      <c r="G34" s="73" t="s">
        <v>247</v>
      </c>
      <c r="H34" s="96" t="s">
        <v>241</v>
      </c>
      <c r="I34" s="62">
        <v>12.65</v>
      </c>
      <c r="J34" s="62">
        <v>17.489999999999998</v>
      </c>
      <c r="K34" s="62">
        <v>12.73</v>
      </c>
      <c r="L34" s="62">
        <v>17.600000000000001</v>
      </c>
      <c r="M34" s="62">
        <v>12.81</v>
      </c>
      <c r="N34" s="62">
        <v>17.71</v>
      </c>
      <c r="O34" s="62">
        <v>14.54</v>
      </c>
      <c r="P34" s="62">
        <v>19.38</v>
      </c>
      <c r="Q34" s="62">
        <v>14.64</v>
      </c>
      <c r="R34" s="62">
        <v>19.510000000000002</v>
      </c>
      <c r="S34" s="62">
        <v>0</v>
      </c>
      <c r="T34" s="62">
        <v>0</v>
      </c>
      <c r="U34" s="62">
        <v>14.74</v>
      </c>
      <c r="V34" s="62">
        <v>19.64</v>
      </c>
      <c r="W34" s="62">
        <v>15.17</v>
      </c>
      <c r="X34" s="75">
        <v>20.190000000000001</v>
      </c>
      <c r="Y34" s="15"/>
    </row>
    <row r="35" spans="1:25" s="48" customFormat="1" x14ac:dyDescent="0.2">
      <c r="B35" s="72">
        <v>7896015518370</v>
      </c>
      <c r="C35" s="87">
        <v>639210</v>
      </c>
      <c r="D35" s="87" t="s">
        <v>200</v>
      </c>
      <c r="E35" s="87" t="s">
        <v>213</v>
      </c>
      <c r="F35" s="87">
        <v>36</v>
      </c>
      <c r="G35" s="73" t="s">
        <v>247</v>
      </c>
      <c r="H35" s="96" t="s">
        <v>241</v>
      </c>
      <c r="I35" s="62">
        <v>12.65</v>
      </c>
      <c r="J35" s="62">
        <v>17.489999999999998</v>
      </c>
      <c r="K35" s="62">
        <v>12.73</v>
      </c>
      <c r="L35" s="62">
        <v>17.600000000000001</v>
      </c>
      <c r="M35" s="62">
        <v>12.81</v>
      </c>
      <c r="N35" s="62">
        <v>17.71</v>
      </c>
      <c r="O35" s="62">
        <v>14.54</v>
      </c>
      <c r="P35" s="62">
        <v>19.38</v>
      </c>
      <c r="Q35" s="62">
        <v>14.64</v>
      </c>
      <c r="R35" s="62">
        <v>19.510000000000002</v>
      </c>
      <c r="S35" s="62">
        <v>0</v>
      </c>
      <c r="T35" s="62">
        <v>0</v>
      </c>
      <c r="U35" s="62">
        <v>14.74</v>
      </c>
      <c r="V35" s="62">
        <v>19.64</v>
      </c>
      <c r="W35" s="62">
        <v>15.17</v>
      </c>
      <c r="X35" s="75">
        <v>20.190000000000001</v>
      </c>
      <c r="Y35" s="15"/>
    </row>
    <row r="36" spans="1:25" s="48" customFormat="1" x14ac:dyDescent="0.2">
      <c r="B36" s="72">
        <v>7896015521622</v>
      </c>
      <c r="C36" s="87">
        <v>639215</v>
      </c>
      <c r="D36" s="87" t="s">
        <v>201</v>
      </c>
      <c r="E36" s="87" t="s">
        <v>213</v>
      </c>
      <c r="F36" s="87">
        <v>36</v>
      </c>
      <c r="G36" s="73" t="s">
        <v>247</v>
      </c>
      <c r="H36" s="96" t="s">
        <v>241</v>
      </c>
      <c r="I36" s="62">
        <v>12.65</v>
      </c>
      <c r="J36" s="62">
        <v>17.489999999999998</v>
      </c>
      <c r="K36" s="62">
        <v>12.73</v>
      </c>
      <c r="L36" s="62">
        <v>17.600000000000001</v>
      </c>
      <c r="M36" s="62">
        <v>12.81</v>
      </c>
      <c r="N36" s="62">
        <v>17.71</v>
      </c>
      <c r="O36" s="62">
        <v>14.54</v>
      </c>
      <c r="P36" s="62">
        <v>19.38</v>
      </c>
      <c r="Q36" s="62">
        <v>14.64</v>
      </c>
      <c r="R36" s="62">
        <v>19.510000000000002</v>
      </c>
      <c r="S36" s="62">
        <v>0</v>
      </c>
      <c r="T36" s="62">
        <v>0</v>
      </c>
      <c r="U36" s="62">
        <v>14.74</v>
      </c>
      <c r="V36" s="62">
        <v>19.64</v>
      </c>
      <c r="W36" s="62">
        <v>15.17</v>
      </c>
      <c r="X36" s="75">
        <v>20.190000000000001</v>
      </c>
      <c r="Y36" s="15"/>
    </row>
    <row r="37" spans="1:25" s="48" customFormat="1" x14ac:dyDescent="0.2">
      <c r="B37" s="72">
        <v>7896015530150</v>
      </c>
      <c r="C37" s="87">
        <v>639440</v>
      </c>
      <c r="D37" s="87" t="s">
        <v>202</v>
      </c>
      <c r="E37" s="87" t="s">
        <v>213</v>
      </c>
      <c r="F37" s="87">
        <v>36</v>
      </c>
      <c r="G37" s="73" t="s">
        <v>247</v>
      </c>
      <c r="H37" s="96" t="s">
        <v>241</v>
      </c>
      <c r="I37" s="62">
        <v>12.65</v>
      </c>
      <c r="J37" s="62">
        <v>17.489999999999998</v>
      </c>
      <c r="K37" s="62">
        <v>12.73</v>
      </c>
      <c r="L37" s="62">
        <v>17.600000000000001</v>
      </c>
      <c r="M37" s="62">
        <v>12.81</v>
      </c>
      <c r="N37" s="62">
        <v>17.71</v>
      </c>
      <c r="O37" s="62">
        <v>14.54</v>
      </c>
      <c r="P37" s="62">
        <v>19.38</v>
      </c>
      <c r="Q37" s="62">
        <v>14.64</v>
      </c>
      <c r="R37" s="62">
        <v>19.510000000000002</v>
      </c>
      <c r="S37" s="62">
        <v>0</v>
      </c>
      <c r="T37" s="62">
        <v>0</v>
      </c>
      <c r="U37" s="62">
        <v>14.74</v>
      </c>
      <c r="V37" s="62">
        <v>19.64</v>
      </c>
      <c r="W37" s="62">
        <v>15.17</v>
      </c>
      <c r="X37" s="75">
        <v>20.190000000000001</v>
      </c>
      <c r="Y37" s="15"/>
    </row>
    <row r="38" spans="1:25" s="48" customFormat="1" x14ac:dyDescent="0.2">
      <c r="B38" s="72">
        <v>7896015560027</v>
      </c>
      <c r="C38" s="87">
        <v>639205</v>
      </c>
      <c r="D38" s="87" t="s">
        <v>197</v>
      </c>
      <c r="E38" s="87" t="s">
        <v>214</v>
      </c>
      <c r="F38" s="87">
        <v>60</v>
      </c>
      <c r="G38" s="73" t="s">
        <v>247</v>
      </c>
      <c r="H38" s="96" t="s">
        <v>241</v>
      </c>
      <c r="I38" s="62">
        <v>57.82</v>
      </c>
      <c r="J38" s="62">
        <v>79.930000000000007</v>
      </c>
      <c r="K38" s="62">
        <v>58.17</v>
      </c>
      <c r="L38" s="62">
        <v>80.42</v>
      </c>
      <c r="M38" s="62">
        <v>58.52</v>
      </c>
      <c r="N38" s="62">
        <v>80.900000000000006</v>
      </c>
      <c r="O38" s="62">
        <v>66.41</v>
      </c>
      <c r="P38" s="62">
        <v>88.52</v>
      </c>
      <c r="Q38" s="62">
        <v>66.88</v>
      </c>
      <c r="R38" s="62">
        <v>89.13</v>
      </c>
      <c r="S38" s="62">
        <v>0</v>
      </c>
      <c r="T38" s="62">
        <v>0</v>
      </c>
      <c r="U38" s="62">
        <v>67.349000000000004</v>
      </c>
      <c r="V38" s="62">
        <v>89.73</v>
      </c>
      <c r="W38" s="62">
        <v>69.3</v>
      </c>
      <c r="X38" s="75">
        <v>92.24</v>
      </c>
      <c r="Y38" s="15"/>
    </row>
    <row r="39" spans="1:25" s="48" customFormat="1" x14ac:dyDescent="0.2">
      <c r="A39" s="56"/>
      <c r="B39" s="72">
        <v>7896015511159</v>
      </c>
      <c r="C39" s="87"/>
      <c r="D39" s="87" t="s">
        <v>203</v>
      </c>
      <c r="E39" s="87" t="s">
        <v>219</v>
      </c>
      <c r="F39" s="87"/>
      <c r="G39" s="73" t="str">
        <f>G38</f>
        <v>30049029</v>
      </c>
      <c r="H39" s="96" t="s">
        <v>241</v>
      </c>
      <c r="I39" s="62">
        <v>1.93</v>
      </c>
      <c r="J39" s="62">
        <v>2.67</v>
      </c>
      <c r="K39" s="62">
        <v>1.94</v>
      </c>
      <c r="L39" s="62">
        <v>2.68</v>
      </c>
      <c r="M39" s="62">
        <v>1.95</v>
      </c>
      <c r="N39" s="62">
        <v>2.7</v>
      </c>
      <c r="O39" s="62">
        <v>2.21</v>
      </c>
      <c r="P39" s="62">
        <v>2.95</v>
      </c>
      <c r="Q39" s="62">
        <v>2.23</v>
      </c>
      <c r="R39" s="62">
        <v>2.97</v>
      </c>
      <c r="S39" s="62">
        <v>0</v>
      </c>
      <c r="T39" s="62">
        <v>0</v>
      </c>
      <c r="U39" s="62">
        <v>2.246</v>
      </c>
      <c r="V39" s="62">
        <v>2.99</v>
      </c>
      <c r="W39" s="62">
        <v>2.31</v>
      </c>
      <c r="X39" s="75">
        <v>3.07</v>
      </c>
      <c r="Y39" s="15"/>
    </row>
    <row r="40" spans="1:25" s="48" customFormat="1" x14ac:dyDescent="0.2">
      <c r="B40" s="72">
        <v>7896015560034</v>
      </c>
      <c r="C40" s="87">
        <v>639204</v>
      </c>
      <c r="D40" s="87" t="s">
        <v>198</v>
      </c>
      <c r="E40" s="87" t="s">
        <v>214</v>
      </c>
      <c r="F40" s="87">
        <v>60</v>
      </c>
      <c r="G40" s="73" t="s">
        <v>247</v>
      </c>
      <c r="H40" s="96" t="s">
        <v>241</v>
      </c>
      <c r="I40" s="62">
        <v>57.82</v>
      </c>
      <c r="J40" s="62">
        <v>79.930000000000007</v>
      </c>
      <c r="K40" s="62">
        <v>58.17</v>
      </c>
      <c r="L40" s="62">
        <v>80.42</v>
      </c>
      <c r="M40" s="62">
        <v>58.52</v>
      </c>
      <c r="N40" s="62">
        <v>80.900000000000006</v>
      </c>
      <c r="O40" s="62">
        <v>66.41</v>
      </c>
      <c r="P40" s="62">
        <v>88.52</v>
      </c>
      <c r="Q40" s="62">
        <v>66.88</v>
      </c>
      <c r="R40" s="62">
        <v>89.13</v>
      </c>
      <c r="S40" s="62">
        <v>0</v>
      </c>
      <c r="T40" s="62">
        <v>0</v>
      </c>
      <c r="U40" s="62">
        <v>67.349000000000004</v>
      </c>
      <c r="V40" s="62">
        <v>89.73</v>
      </c>
      <c r="W40" s="62">
        <v>69.3</v>
      </c>
      <c r="X40" s="75">
        <v>92.24</v>
      </c>
      <c r="Y40" s="15"/>
    </row>
    <row r="41" spans="1:25" s="48" customFormat="1" x14ac:dyDescent="0.2">
      <c r="A41" s="56"/>
      <c r="B41" s="72">
        <v>7896015511166</v>
      </c>
      <c r="C41" s="87"/>
      <c r="D41" s="87" t="s">
        <v>204</v>
      </c>
      <c r="E41" s="87" t="s">
        <v>219</v>
      </c>
      <c r="F41" s="87"/>
      <c r="G41" s="73" t="str">
        <f>G40</f>
        <v>30049029</v>
      </c>
      <c r="H41" s="96" t="s">
        <v>241</v>
      </c>
      <c r="I41" s="62">
        <v>1.93</v>
      </c>
      <c r="J41" s="62">
        <v>2.67</v>
      </c>
      <c r="K41" s="62">
        <v>1.94</v>
      </c>
      <c r="L41" s="62">
        <v>2.68</v>
      </c>
      <c r="M41" s="62">
        <v>1.95</v>
      </c>
      <c r="N41" s="62">
        <v>2.7</v>
      </c>
      <c r="O41" s="62">
        <v>2.21</v>
      </c>
      <c r="P41" s="62">
        <v>2.95</v>
      </c>
      <c r="Q41" s="62">
        <v>2.23</v>
      </c>
      <c r="R41" s="62">
        <v>2.97</v>
      </c>
      <c r="S41" s="62">
        <v>0</v>
      </c>
      <c r="T41" s="62">
        <v>0</v>
      </c>
      <c r="U41" s="62">
        <v>2.246</v>
      </c>
      <c r="V41" s="62">
        <v>2.99</v>
      </c>
      <c r="W41" s="62">
        <v>2.31</v>
      </c>
      <c r="X41" s="75">
        <v>3.07</v>
      </c>
      <c r="Y41" s="15"/>
    </row>
    <row r="42" spans="1:25" s="48" customFormat="1" x14ac:dyDescent="0.2">
      <c r="B42" s="72">
        <v>7896015517014</v>
      </c>
      <c r="C42" s="87">
        <v>639208</v>
      </c>
      <c r="D42" s="87" t="s">
        <v>199</v>
      </c>
      <c r="E42" s="87" t="s">
        <v>214</v>
      </c>
      <c r="F42" s="87">
        <v>60</v>
      </c>
      <c r="G42" s="73" t="s">
        <v>247</v>
      </c>
      <c r="H42" s="96" t="s">
        <v>241</v>
      </c>
      <c r="I42" s="62">
        <v>57.82</v>
      </c>
      <c r="J42" s="62">
        <v>79.930000000000007</v>
      </c>
      <c r="K42" s="62">
        <v>58.17</v>
      </c>
      <c r="L42" s="62">
        <v>80.42</v>
      </c>
      <c r="M42" s="62">
        <v>58.52</v>
      </c>
      <c r="N42" s="62">
        <v>80.900000000000006</v>
      </c>
      <c r="O42" s="62">
        <v>66.41</v>
      </c>
      <c r="P42" s="62">
        <v>88.52</v>
      </c>
      <c r="Q42" s="62">
        <v>66.88</v>
      </c>
      <c r="R42" s="62">
        <v>89.13</v>
      </c>
      <c r="S42" s="62">
        <v>0</v>
      </c>
      <c r="T42" s="62">
        <v>0</v>
      </c>
      <c r="U42" s="62">
        <v>67.349000000000004</v>
      </c>
      <c r="V42" s="62">
        <v>89.73</v>
      </c>
      <c r="W42" s="62">
        <v>69.3</v>
      </c>
      <c r="X42" s="75">
        <v>92.24</v>
      </c>
      <c r="Y42" s="15"/>
    </row>
    <row r="43" spans="1:25" s="48" customFormat="1" x14ac:dyDescent="0.2">
      <c r="A43" s="56"/>
      <c r="B43" s="72">
        <v>7896015516970</v>
      </c>
      <c r="C43" s="87"/>
      <c r="D43" s="87" t="s">
        <v>205</v>
      </c>
      <c r="E43" s="87" t="s">
        <v>219</v>
      </c>
      <c r="F43" s="87"/>
      <c r="G43" s="73" t="str">
        <f>G42</f>
        <v>30049029</v>
      </c>
      <c r="H43" s="96" t="s">
        <v>241</v>
      </c>
      <c r="I43" s="62">
        <v>1.93</v>
      </c>
      <c r="J43" s="62">
        <v>2.67</v>
      </c>
      <c r="K43" s="62">
        <v>1.94</v>
      </c>
      <c r="L43" s="62">
        <v>2.68</v>
      </c>
      <c r="M43" s="62">
        <v>1.95</v>
      </c>
      <c r="N43" s="62">
        <v>2.7</v>
      </c>
      <c r="O43" s="62">
        <v>2.21</v>
      </c>
      <c r="P43" s="62">
        <v>2.95</v>
      </c>
      <c r="Q43" s="62">
        <v>2.23</v>
      </c>
      <c r="R43" s="62">
        <v>2.97</v>
      </c>
      <c r="S43" s="62">
        <v>0</v>
      </c>
      <c r="T43" s="62">
        <v>0</v>
      </c>
      <c r="U43" s="62">
        <v>2.246</v>
      </c>
      <c r="V43" s="62">
        <v>2.99</v>
      </c>
      <c r="W43" s="62">
        <v>2.31</v>
      </c>
      <c r="X43" s="75">
        <v>3.07</v>
      </c>
      <c r="Y43" s="15"/>
    </row>
    <row r="44" spans="1:25" s="48" customFormat="1" x14ac:dyDescent="0.2">
      <c r="B44" s="72">
        <v>7896015518486</v>
      </c>
      <c r="C44" s="87">
        <v>639213</v>
      </c>
      <c r="D44" s="87" t="s">
        <v>200</v>
      </c>
      <c r="E44" s="87" t="s">
        <v>214</v>
      </c>
      <c r="F44" s="87">
        <v>60</v>
      </c>
      <c r="G44" s="73" t="s">
        <v>247</v>
      </c>
      <c r="H44" s="96" t="s">
        <v>241</v>
      </c>
      <c r="I44" s="62">
        <v>57.82</v>
      </c>
      <c r="J44" s="62">
        <v>79.930000000000007</v>
      </c>
      <c r="K44" s="62">
        <v>58.17</v>
      </c>
      <c r="L44" s="62">
        <v>80.42</v>
      </c>
      <c r="M44" s="62">
        <v>58.52</v>
      </c>
      <c r="N44" s="62">
        <v>80.900000000000006</v>
      </c>
      <c r="O44" s="62">
        <v>66.41</v>
      </c>
      <c r="P44" s="62">
        <v>88.52</v>
      </c>
      <c r="Q44" s="62">
        <v>66.88</v>
      </c>
      <c r="R44" s="62">
        <v>89.13</v>
      </c>
      <c r="S44" s="62">
        <v>0</v>
      </c>
      <c r="T44" s="62">
        <v>0</v>
      </c>
      <c r="U44" s="62">
        <v>67.349000000000004</v>
      </c>
      <c r="V44" s="62">
        <v>89.73</v>
      </c>
      <c r="W44" s="62">
        <v>69.3</v>
      </c>
      <c r="X44" s="75">
        <v>92.24</v>
      </c>
      <c r="Y44" s="15"/>
    </row>
    <row r="45" spans="1:25" s="48" customFormat="1" x14ac:dyDescent="0.2">
      <c r="A45" s="56"/>
      <c r="B45" s="72">
        <v>7896015518479</v>
      </c>
      <c r="C45" s="87"/>
      <c r="D45" s="87" t="s">
        <v>206</v>
      </c>
      <c r="E45" s="87" t="s">
        <v>219</v>
      </c>
      <c r="F45" s="87"/>
      <c r="G45" s="73" t="str">
        <f>G44</f>
        <v>30049029</v>
      </c>
      <c r="H45" s="96" t="s">
        <v>241</v>
      </c>
      <c r="I45" s="62">
        <v>1.93</v>
      </c>
      <c r="J45" s="62">
        <v>2.67</v>
      </c>
      <c r="K45" s="62">
        <v>1.94</v>
      </c>
      <c r="L45" s="62">
        <v>2.68</v>
      </c>
      <c r="M45" s="62">
        <v>1.95</v>
      </c>
      <c r="N45" s="62">
        <v>2.7</v>
      </c>
      <c r="O45" s="62">
        <v>2.21</v>
      </c>
      <c r="P45" s="62">
        <v>2.95</v>
      </c>
      <c r="Q45" s="62">
        <v>2.23</v>
      </c>
      <c r="R45" s="62">
        <v>2.97</v>
      </c>
      <c r="S45" s="62">
        <v>0</v>
      </c>
      <c r="T45" s="62">
        <v>0</v>
      </c>
      <c r="U45" s="62">
        <v>2.246</v>
      </c>
      <c r="V45" s="62">
        <v>2.99</v>
      </c>
      <c r="W45" s="62">
        <v>2.31</v>
      </c>
      <c r="X45" s="75">
        <v>3.07</v>
      </c>
      <c r="Y45" s="15"/>
    </row>
    <row r="46" spans="1:25" s="48" customFormat="1" x14ac:dyDescent="0.2">
      <c r="B46" s="72">
        <v>7896015521684</v>
      </c>
      <c r="C46" s="87">
        <v>639214</v>
      </c>
      <c r="D46" s="87" t="s">
        <v>201</v>
      </c>
      <c r="E46" s="87" t="s">
        <v>214</v>
      </c>
      <c r="F46" s="87">
        <v>60</v>
      </c>
      <c r="G46" s="73" t="s">
        <v>247</v>
      </c>
      <c r="H46" s="96" t="s">
        <v>241</v>
      </c>
      <c r="I46" s="62">
        <v>57.82</v>
      </c>
      <c r="J46" s="62">
        <v>79.930000000000007</v>
      </c>
      <c r="K46" s="62">
        <v>58.17</v>
      </c>
      <c r="L46" s="62">
        <v>80.42</v>
      </c>
      <c r="M46" s="62">
        <v>58.52</v>
      </c>
      <c r="N46" s="62">
        <v>80.900000000000006</v>
      </c>
      <c r="O46" s="62">
        <v>66.41</v>
      </c>
      <c r="P46" s="62">
        <v>88.52</v>
      </c>
      <c r="Q46" s="62">
        <v>66.88</v>
      </c>
      <c r="R46" s="62">
        <v>89.13</v>
      </c>
      <c r="S46" s="62">
        <v>0</v>
      </c>
      <c r="T46" s="62">
        <v>0</v>
      </c>
      <c r="U46" s="62">
        <v>67.349000000000004</v>
      </c>
      <c r="V46" s="62">
        <v>89.73</v>
      </c>
      <c r="W46" s="62">
        <v>69.3</v>
      </c>
      <c r="X46" s="75">
        <v>92.24</v>
      </c>
      <c r="Y46" s="15"/>
    </row>
    <row r="47" spans="1:25" s="48" customFormat="1" x14ac:dyDescent="0.2">
      <c r="A47" s="56"/>
      <c r="B47" s="72">
        <v>7896015521646</v>
      </c>
      <c r="C47" s="87"/>
      <c r="D47" s="87" t="s">
        <v>207</v>
      </c>
      <c r="E47" s="87" t="s">
        <v>219</v>
      </c>
      <c r="F47" s="87"/>
      <c r="G47" s="73" t="str">
        <f>G46</f>
        <v>30049029</v>
      </c>
      <c r="H47" s="96" t="s">
        <v>241</v>
      </c>
      <c r="I47" s="62">
        <v>1.93</v>
      </c>
      <c r="J47" s="62">
        <v>2.67</v>
      </c>
      <c r="K47" s="62">
        <v>1.94</v>
      </c>
      <c r="L47" s="62">
        <v>2.68</v>
      </c>
      <c r="M47" s="62">
        <v>1.95</v>
      </c>
      <c r="N47" s="62">
        <v>2.7</v>
      </c>
      <c r="O47" s="62">
        <v>2.21</v>
      </c>
      <c r="P47" s="62">
        <v>2.95</v>
      </c>
      <c r="Q47" s="62">
        <v>2.23</v>
      </c>
      <c r="R47" s="62">
        <v>2.97</v>
      </c>
      <c r="S47" s="62">
        <v>0</v>
      </c>
      <c r="T47" s="62">
        <v>0</v>
      </c>
      <c r="U47" s="62">
        <v>2.246</v>
      </c>
      <c r="V47" s="62">
        <v>2.99</v>
      </c>
      <c r="W47" s="62">
        <v>2.31</v>
      </c>
      <c r="X47" s="75">
        <v>3.07</v>
      </c>
      <c r="Y47" s="15"/>
    </row>
    <row r="48" spans="1:25" s="48" customFormat="1" x14ac:dyDescent="0.2">
      <c r="B48" s="72">
        <v>7896015530167</v>
      </c>
      <c r="C48" s="87">
        <v>639438</v>
      </c>
      <c r="D48" s="87" t="s">
        <v>202</v>
      </c>
      <c r="E48" s="87" t="s">
        <v>214</v>
      </c>
      <c r="F48" s="87">
        <v>60</v>
      </c>
      <c r="G48" s="73" t="s">
        <v>247</v>
      </c>
      <c r="H48" s="96" t="s">
        <v>241</v>
      </c>
      <c r="I48" s="62">
        <v>57.82</v>
      </c>
      <c r="J48" s="62">
        <v>79.930000000000007</v>
      </c>
      <c r="K48" s="62">
        <v>58.17</v>
      </c>
      <c r="L48" s="62">
        <v>80.42</v>
      </c>
      <c r="M48" s="62">
        <v>58.52</v>
      </c>
      <c r="N48" s="62">
        <v>80.900000000000006</v>
      </c>
      <c r="O48" s="62">
        <v>66.41</v>
      </c>
      <c r="P48" s="62">
        <v>88.52</v>
      </c>
      <c r="Q48" s="62">
        <v>66.88</v>
      </c>
      <c r="R48" s="62">
        <v>89.13</v>
      </c>
      <c r="S48" s="62">
        <v>0</v>
      </c>
      <c r="T48" s="62">
        <v>0</v>
      </c>
      <c r="U48" s="62">
        <v>67.349000000000004</v>
      </c>
      <c r="V48" s="62">
        <v>89.73</v>
      </c>
      <c r="W48" s="62">
        <v>69.3</v>
      </c>
      <c r="X48" s="75">
        <v>92.24</v>
      </c>
      <c r="Y48" s="15"/>
    </row>
    <row r="49" spans="1:25" s="48" customFormat="1" x14ac:dyDescent="0.2">
      <c r="A49" s="56"/>
      <c r="B49" s="72">
        <v>7896015530174</v>
      </c>
      <c r="C49" s="87"/>
      <c r="D49" s="87" t="s">
        <v>208</v>
      </c>
      <c r="E49" s="87" t="s">
        <v>219</v>
      </c>
      <c r="F49" s="87"/>
      <c r="G49" s="73" t="str">
        <f>G48</f>
        <v>30049029</v>
      </c>
      <c r="H49" s="96" t="s">
        <v>241</v>
      </c>
      <c r="I49" s="62">
        <v>1.93</v>
      </c>
      <c r="J49" s="62">
        <v>2.67</v>
      </c>
      <c r="K49" s="62">
        <v>1.94</v>
      </c>
      <c r="L49" s="62">
        <v>2.68</v>
      </c>
      <c r="M49" s="62">
        <v>1.95</v>
      </c>
      <c r="N49" s="62">
        <v>2.7</v>
      </c>
      <c r="O49" s="62">
        <v>2.21</v>
      </c>
      <c r="P49" s="62">
        <v>2.95</v>
      </c>
      <c r="Q49" s="62">
        <v>2.23</v>
      </c>
      <c r="R49" s="62">
        <v>2.97</v>
      </c>
      <c r="S49" s="62">
        <v>0</v>
      </c>
      <c r="T49" s="62">
        <v>0</v>
      </c>
      <c r="U49" s="62">
        <v>2.246</v>
      </c>
      <c r="V49" s="62">
        <v>2.99</v>
      </c>
      <c r="W49" s="62">
        <v>2.31</v>
      </c>
      <c r="X49" s="75">
        <v>3.07</v>
      </c>
      <c r="Y49" s="15"/>
    </row>
    <row r="50" spans="1:25" s="15" customFormat="1" x14ac:dyDescent="0.2">
      <c r="B50" s="72">
        <v>7896015522261</v>
      </c>
      <c r="C50" s="87">
        <v>639211</v>
      </c>
      <c r="D50" s="87" t="s">
        <v>209</v>
      </c>
      <c r="E50" s="87" t="s">
        <v>215</v>
      </c>
      <c r="F50" s="87"/>
      <c r="G50" s="73" t="s">
        <v>247</v>
      </c>
      <c r="H50" s="96" t="s">
        <v>241</v>
      </c>
      <c r="I50" s="62">
        <v>46.72</v>
      </c>
      <c r="J50" s="62">
        <v>64.59</v>
      </c>
      <c r="K50" s="62">
        <v>47</v>
      </c>
      <c r="L50" s="62">
        <v>64.97</v>
      </c>
      <c r="M50" s="62">
        <v>47.29</v>
      </c>
      <c r="N50" s="62">
        <v>65.38</v>
      </c>
      <c r="O50" s="62">
        <v>53.67</v>
      </c>
      <c r="P50" s="62">
        <v>71.540000000000006</v>
      </c>
      <c r="Q50" s="62">
        <v>54.04</v>
      </c>
      <c r="R50" s="62">
        <v>72.010000000000005</v>
      </c>
      <c r="S50" s="62">
        <v>0</v>
      </c>
      <c r="T50" s="62">
        <v>0</v>
      </c>
      <c r="U50" s="62">
        <v>54.42</v>
      </c>
      <c r="V50" s="62">
        <v>72.5</v>
      </c>
      <c r="W50" s="62">
        <v>56</v>
      </c>
      <c r="X50" s="75">
        <v>74.540000000000006</v>
      </c>
    </row>
    <row r="51" spans="1:25" s="15" customFormat="1" x14ac:dyDescent="0.2">
      <c r="A51" s="56"/>
      <c r="B51" s="72">
        <v>7896015527174</v>
      </c>
      <c r="C51" s="87"/>
      <c r="D51" s="87" t="s">
        <v>210</v>
      </c>
      <c r="E51" s="87" t="s">
        <v>216</v>
      </c>
      <c r="F51" s="87"/>
      <c r="G51" s="73" t="str">
        <f>G50</f>
        <v>30049029</v>
      </c>
      <c r="H51" s="96" t="s">
        <v>241</v>
      </c>
      <c r="I51" s="62">
        <v>3.9</v>
      </c>
      <c r="J51" s="62">
        <v>5.39</v>
      </c>
      <c r="K51" s="62">
        <v>3.92</v>
      </c>
      <c r="L51" s="62">
        <v>5.42</v>
      </c>
      <c r="M51" s="62">
        <v>3.94</v>
      </c>
      <c r="N51" s="62">
        <v>5.45</v>
      </c>
      <c r="O51" s="62">
        <v>4.4800000000000004</v>
      </c>
      <c r="P51" s="62">
        <v>5.97</v>
      </c>
      <c r="Q51" s="62">
        <v>4.51</v>
      </c>
      <c r="R51" s="62">
        <v>6.01</v>
      </c>
      <c r="S51" s="62">
        <v>0</v>
      </c>
      <c r="T51" s="62">
        <v>0</v>
      </c>
      <c r="U51" s="62">
        <v>4.54</v>
      </c>
      <c r="V51" s="62">
        <v>6.05</v>
      </c>
      <c r="W51" s="62">
        <v>4.67</v>
      </c>
      <c r="X51" s="75">
        <v>6.22</v>
      </c>
    </row>
    <row r="52" spans="1:25" s="15" customFormat="1" x14ac:dyDescent="0.2">
      <c r="B52" s="72">
        <v>7896015529222</v>
      </c>
      <c r="C52" s="87">
        <v>639218</v>
      </c>
      <c r="D52" s="87" t="s">
        <v>211</v>
      </c>
      <c r="E52" s="87" t="s">
        <v>217</v>
      </c>
      <c r="F52" s="87"/>
      <c r="G52" s="73" t="s">
        <v>247</v>
      </c>
      <c r="H52" s="96" t="s">
        <v>241</v>
      </c>
      <c r="I52" s="62">
        <v>99.22</v>
      </c>
      <c r="J52" s="62">
        <v>137.16999999999999</v>
      </c>
      <c r="K52" s="62">
        <v>99.82</v>
      </c>
      <c r="L52" s="62">
        <v>138</v>
      </c>
      <c r="M52" s="62">
        <v>100.43</v>
      </c>
      <c r="N52" s="62">
        <v>138.84</v>
      </c>
      <c r="O52" s="62">
        <v>113.98</v>
      </c>
      <c r="P52" s="62">
        <v>151.93</v>
      </c>
      <c r="Q52" s="62">
        <v>114.77</v>
      </c>
      <c r="R52" s="62">
        <v>152.94</v>
      </c>
      <c r="S52" s="62">
        <v>0</v>
      </c>
      <c r="T52" s="62">
        <v>0</v>
      </c>
      <c r="U52" s="62">
        <v>115.58</v>
      </c>
      <c r="V52" s="62">
        <v>153.99</v>
      </c>
      <c r="W52" s="62">
        <v>118.93</v>
      </c>
      <c r="X52" s="75">
        <v>158.30000000000001</v>
      </c>
    </row>
    <row r="53" spans="1:25" s="15" customFormat="1" x14ac:dyDescent="0.2">
      <c r="A53" s="56"/>
      <c r="B53" s="64">
        <v>7896015529789</v>
      </c>
      <c r="C53" s="88"/>
      <c r="D53" s="88" t="s">
        <v>212</v>
      </c>
      <c r="E53" s="88" t="s">
        <v>218</v>
      </c>
      <c r="F53" s="88"/>
      <c r="G53" s="65" t="str">
        <f>G52</f>
        <v>30049029</v>
      </c>
      <c r="H53" s="97" t="s">
        <v>241</v>
      </c>
      <c r="I53" s="63">
        <v>16.53</v>
      </c>
      <c r="J53" s="63">
        <v>22.85</v>
      </c>
      <c r="K53" s="63">
        <v>16.63</v>
      </c>
      <c r="L53" s="63">
        <v>22.99</v>
      </c>
      <c r="M53" s="63">
        <v>16.739999999999998</v>
      </c>
      <c r="N53" s="63">
        <v>23.14</v>
      </c>
      <c r="O53" s="63">
        <v>18.989999999999998</v>
      </c>
      <c r="P53" s="63">
        <v>25.31</v>
      </c>
      <c r="Q53" s="63">
        <v>19.13</v>
      </c>
      <c r="R53" s="63">
        <v>25.49</v>
      </c>
      <c r="S53" s="63">
        <v>0</v>
      </c>
      <c r="T53" s="63">
        <v>0</v>
      </c>
      <c r="U53" s="63">
        <v>19.260000000000002</v>
      </c>
      <c r="V53" s="63">
        <v>25.66</v>
      </c>
      <c r="W53" s="63">
        <v>19.82</v>
      </c>
      <c r="X53" s="67">
        <v>26.38</v>
      </c>
    </row>
    <row r="54" spans="1:25" s="15" customFormat="1" ht="12.75" x14ac:dyDescent="0.2">
      <c r="B54" s="19"/>
      <c r="C54" s="23"/>
      <c r="E54" s="23"/>
      <c r="F54" s="23"/>
      <c r="G54" s="23"/>
      <c r="H54" s="23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1:25" s="15" customFormat="1" ht="12.75" x14ac:dyDescent="0.2">
      <c r="B55" s="19" t="s">
        <v>220</v>
      </c>
      <c r="E55" s="23"/>
      <c r="F55" s="23"/>
      <c r="G55" s="23"/>
      <c r="H55" s="23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5" s="15" customFormat="1" x14ac:dyDescent="0.2">
      <c r="B56" s="162">
        <v>7896015500016</v>
      </c>
      <c r="C56" s="163">
        <v>639230</v>
      </c>
      <c r="D56" s="163" t="s">
        <v>221</v>
      </c>
      <c r="E56" s="163" t="s">
        <v>225</v>
      </c>
      <c r="F56" s="163">
        <v>60</v>
      </c>
      <c r="G56" s="164" t="s">
        <v>250</v>
      </c>
      <c r="H56" s="165" t="s">
        <v>240</v>
      </c>
      <c r="I56" s="166">
        <v>30.84</v>
      </c>
      <c r="J56" s="166">
        <v>42.63</v>
      </c>
      <c r="K56" s="166">
        <v>31.03</v>
      </c>
      <c r="L56" s="166">
        <v>42.9</v>
      </c>
      <c r="M56" s="166">
        <v>31.22</v>
      </c>
      <c r="N56" s="166">
        <v>43.16</v>
      </c>
      <c r="O56" s="166">
        <v>35.43</v>
      </c>
      <c r="P56" s="166">
        <v>47.23</v>
      </c>
      <c r="Q56" s="166">
        <v>35.68</v>
      </c>
      <c r="R56" s="166">
        <v>47.55</v>
      </c>
      <c r="S56" s="166"/>
      <c r="T56" s="166"/>
      <c r="U56" s="166">
        <v>35.9292108</v>
      </c>
      <c r="V56" s="166">
        <v>47.87</v>
      </c>
      <c r="W56" s="166">
        <v>36.97</v>
      </c>
      <c r="X56" s="167">
        <v>49.21</v>
      </c>
    </row>
    <row r="57" spans="1:25" s="15" customFormat="1" x14ac:dyDescent="0.2">
      <c r="A57" s="56"/>
      <c r="B57" s="168">
        <v>7896015516017</v>
      </c>
      <c r="C57" s="169"/>
      <c r="D57" s="169" t="s">
        <v>222</v>
      </c>
      <c r="E57" s="169" t="s">
        <v>227</v>
      </c>
      <c r="F57" s="169"/>
      <c r="G57" s="170" t="str">
        <f>G56</f>
        <v>30049045</v>
      </c>
      <c r="H57" s="171" t="s">
        <v>240</v>
      </c>
      <c r="I57" s="172">
        <v>2.57</v>
      </c>
      <c r="J57" s="172">
        <v>3.5525000000000002</v>
      </c>
      <c r="K57" s="172">
        <v>2.5858333333333334</v>
      </c>
      <c r="L57" s="172">
        <v>3.5749999999999997</v>
      </c>
      <c r="M57" s="172">
        <v>2.6016666666666666</v>
      </c>
      <c r="N57" s="172">
        <v>3.5966666666666662</v>
      </c>
      <c r="O57" s="172">
        <v>2.9525000000000001</v>
      </c>
      <c r="P57" s="172">
        <v>3.9358333333333331</v>
      </c>
      <c r="Q57" s="172">
        <v>2.9733333333333332</v>
      </c>
      <c r="R57" s="172">
        <v>3.9624999999999999</v>
      </c>
      <c r="S57" s="172">
        <v>0</v>
      </c>
      <c r="T57" s="172">
        <v>0</v>
      </c>
      <c r="U57" s="172">
        <v>2.9941008999999998</v>
      </c>
      <c r="V57" s="172">
        <v>3.9891666666666663</v>
      </c>
      <c r="W57" s="172">
        <v>3.0808333333333331</v>
      </c>
      <c r="X57" s="173">
        <v>4.1008333333333331</v>
      </c>
    </row>
    <row r="58" spans="1:25" s="15" customFormat="1" x14ac:dyDescent="0.2">
      <c r="B58" s="168">
        <v>7896015517106</v>
      </c>
      <c r="C58" s="169">
        <v>639233</v>
      </c>
      <c r="D58" s="169" t="s">
        <v>223</v>
      </c>
      <c r="E58" s="169" t="s">
        <v>225</v>
      </c>
      <c r="F58" s="169">
        <v>60</v>
      </c>
      <c r="G58" s="170" t="s">
        <v>250</v>
      </c>
      <c r="H58" s="171" t="s">
        <v>240</v>
      </c>
      <c r="I58" s="172">
        <v>35.69</v>
      </c>
      <c r="J58" s="172">
        <v>49.34</v>
      </c>
      <c r="K58" s="172">
        <v>35.9</v>
      </c>
      <c r="L58" s="172">
        <v>49.63</v>
      </c>
      <c r="M58" s="172">
        <v>36.119999999999997</v>
      </c>
      <c r="N58" s="172">
        <v>49.93</v>
      </c>
      <c r="O58" s="172">
        <v>40.99</v>
      </c>
      <c r="P58" s="172">
        <v>54.64</v>
      </c>
      <c r="Q58" s="172">
        <v>41.28</v>
      </c>
      <c r="R58" s="172">
        <v>55.01</v>
      </c>
      <c r="S58" s="172"/>
      <c r="T58" s="172"/>
      <c r="U58" s="172">
        <v>41.57</v>
      </c>
      <c r="V58" s="172">
        <v>55.38</v>
      </c>
      <c r="W58" s="172">
        <v>42.77</v>
      </c>
      <c r="X58" s="173">
        <v>56.93</v>
      </c>
    </row>
    <row r="59" spans="1:25" s="15" customFormat="1" x14ac:dyDescent="0.2">
      <c r="A59" s="56"/>
      <c r="B59" s="168">
        <v>7896015517090</v>
      </c>
      <c r="C59" s="169"/>
      <c r="D59" s="169" t="s">
        <v>224</v>
      </c>
      <c r="E59" s="169" t="s">
        <v>227</v>
      </c>
      <c r="F59" s="169"/>
      <c r="G59" s="170" t="str">
        <f>G58</f>
        <v>30049045</v>
      </c>
      <c r="H59" s="171" t="s">
        <v>240</v>
      </c>
      <c r="I59" s="172">
        <v>2.9741666666666666</v>
      </c>
      <c r="J59" s="172">
        <v>4.1116666666666672</v>
      </c>
      <c r="K59" s="172">
        <v>2.9916666666666667</v>
      </c>
      <c r="L59" s="172">
        <v>4.1358333333333333</v>
      </c>
      <c r="M59" s="172">
        <v>3.01</v>
      </c>
      <c r="N59" s="172">
        <v>4.1608333333333336</v>
      </c>
      <c r="O59" s="172">
        <v>3.4158333333333335</v>
      </c>
      <c r="P59" s="172">
        <v>4.5533333333333337</v>
      </c>
      <c r="Q59" s="172">
        <v>3.44</v>
      </c>
      <c r="R59" s="172">
        <v>4.5841666666666665</v>
      </c>
      <c r="S59" s="172">
        <v>0</v>
      </c>
      <c r="T59" s="172">
        <v>0</v>
      </c>
      <c r="U59" s="172">
        <v>3.4641666666666668</v>
      </c>
      <c r="V59" s="172">
        <v>4.6150000000000002</v>
      </c>
      <c r="W59" s="172">
        <v>3.5641666666666669</v>
      </c>
      <c r="X59" s="173">
        <v>4.7441666666666666</v>
      </c>
    </row>
    <row r="60" spans="1:25" s="15" customFormat="1" x14ac:dyDescent="0.2">
      <c r="B60" s="168">
        <v>7896015517069</v>
      </c>
      <c r="C60" s="169">
        <v>639234</v>
      </c>
      <c r="D60" s="169" t="s">
        <v>223</v>
      </c>
      <c r="E60" s="169" t="s">
        <v>226</v>
      </c>
      <c r="F60" s="169">
        <v>36</v>
      </c>
      <c r="G60" s="170" t="s">
        <v>250</v>
      </c>
      <c r="H60" s="171" t="s">
        <v>240</v>
      </c>
      <c r="I60" s="172">
        <v>70.48</v>
      </c>
      <c r="J60" s="172">
        <v>97.43</v>
      </c>
      <c r="K60" s="172">
        <v>70.91</v>
      </c>
      <c r="L60" s="172">
        <v>98.03</v>
      </c>
      <c r="M60" s="172">
        <v>71.34</v>
      </c>
      <c r="N60" s="172">
        <v>98.62</v>
      </c>
      <c r="O60" s="172">
        <v>80.97</v>
      </c>
      <c r="P60" s="172">
        <v>107.93</v>
      </c>
      <c r="Q60" s="172">
        <v>81.53</v>
      </c>
      <c r="R60" s="172">
        <v>108.65</v>
      </c>
      <c r="S60" s="172"/>
      <c r="T60" s="172"/>
      <c r="U60" s="172">
        <v>82.105399199999994</v>
      </c>
      <c r="V60" s="172">
        <v>109.39</v>
      </c>
      <c r="W60" s="172">
        <v>84.48</v>
      </c>
      <c r="X60" s="173">
        <v>112.45</v>
      </c>
    </row>
    <row r="61" spans="1:25" s="15" customFormat="1" x14ac:dyDescent="0.2">
      <c r="A61" s="56"/>
      <c r="B61" s="174">
        <v>7896015517083</v>
      </c>
      <c r="C61" s="175"/>
      <c r="D61" s="175" t="s">
        <v>224</v>
      </c>
      <c r="E61" s="175" t="s">
        <v>228</v>
      </c>
      <c r="F61" s="175"/>
      <c r="G61" s="176" t="str">
        <f>G60</f>
        <v>30049045</v>
      </c>
      <c r="H61" s="177" t="s">
        <v>240</v>
      </c>
      <c r="I61" s="178">
        <v>4.698666666666667</v>
      </c>
      <c r="J61" s="178">
        <v>6.4953333333333338</v>
      </c>
      <c r="K61" s="178">
        <v>4.7273333333333332</v>
      </c>
      <c r="L61" s="178">
        <v>6.535333333333333</v>
      </c>
      <c r="M61" s="178">
        <v>4.7560000000000002</v>
      </c>
      <c r="N61" s="178">
        <v>6.5746666666666673</v>
      </c>
      <c r="O61" s="178">
        <v>5.3979999999999997</v>
      </c>
      <c r="P61" s="178">
        <v>7.195333333333334</v>
      </c>
      <c r="Q61" s="178">
        <v>5.4353333333333333</v>
      </c>
      <c r="R61" s="178">
        <v>7.2433333333333341</v>
      </c>
      <c r="S61" s="178">
        <v>0</v>
      </c>
      <c r="T61" s="178">
        <v>0</v>
      </c>
      <c r="U61" s="178">
        <v>5.47369328</v>
      </c>
      <c r="V61" s="178">
        <v>7.2926666666666664</v>
      </c>
      <c r="W61" s="178">
        <v>5.6320000000000006</v>
      </c>
      <c r="X61" s="179">
        <v>7.496666666666667</v>
      </c>
    </row>
    <row r="62" spans="1:25" s="15" customFormat="1" ht="12.75" x14ac:dyDescent="0.2">
      <c r="B62" s="19"/>
      <c r="E62" s="23"/>
      <c r="F62" s="23"/>
      <c r="G62" s="23"/>
      <c r="H62" s="23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</row>
    <row r="63" spans="1:25" s="15" customFormat="1" ht="12.75" x14ac:dyDescent="0.2">
      <c r="B63" s="19" t="s">
        <v>229</v>
      </c>
      <c r="E63" s="23"/>
      <c r="F63" s="23"/>
      <c r="G63" s="23"/>
      <c r="H63" s="23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112"/>
      <c r="V63" s="81"/>
      <c r="W63" s="81"/>
      <c r="X63" s="81"/>
    </row>
    <row r="64" spans="1:25" s="15" customFormat="1" x14ac:dyDescent="0.2">
      <c r="B64" s="162">
        <v>7896090611508</v>
      </c>
      <c r="C64" s="163">
        <v>685713</v>
      </c>
      <c r="D64" s="163" t="s">
        <v>230</v>
      </c>
      <c r="E64" s="163" t="s">
        <v>234</v>
      </c>
      <c r="F64" s="163">
        <v>48</v>
      </c>
      <c r="G64" s="164" t="s">
        <v>247</v>
      </c>
      <c r="H64" s="165" t="s">
        <v>240</v>
      </c>
      <c r="I64" s="166">
        <v>5.6562000000000001</v>
      </c>
      <c r="J64" s="166">
        <v>7.8158399999999997</v>
      </c>
      <c r="K64" s="166">
        <v>5.697336</v>
      </c>
      <c r="L64" s="166">
        <v>7.8775440000000003</v>
      </c>
      <c r="M64" s="166">
        <v>5.7281880000000003</v>
      </c>
      <c r="N64" s="166">
        <v>7.9186800000000002</v>
      </c>
      <c r="O64" s="166">
        <v>6.4994880000000004</v>
      </c>
      <c r="P64" s="166">
        <v>8.659127999999999</v>
      </c>
      <c r="Q64" s="166">
        <v>6.5509079999999997</v>
      </c>
      <c r="R64" s="166">
        <v>8.7311160000000001</v>
      </c>
      <c r="S64" s="166">
        <v>0</v>
      </c>
      <c r="T64" s="166">
        <v>0</v>
      </c>
      <c r="U64" s="166">
        <v>6.5930723999999996</v>
      </c>
      <c r="V64" s="166">
        <v>8.7825359999999986</v>
      </c>
      <c r="W64" s="166">
        <v>6.7874399999999993</v>
      </c>
      <c r="X64" s="167">
        <v>9.0293519999999994</v>
      </c>
      <c r="Y64" s="131"/>
    </row>
    <row r="65" spans="1:28" s="15" customFormat="1" x14ac:dyDescent="0.2">
      <c r="B65" s="168">
        <v>7896015520533</v>
      </c>
      <c r="C65" s="169">
        <v>685819</v>
      </c>
      <c r="D65" s="169" t="s">
        <v>230</v>
      </c>
      <c r="E65" s="169" t="s">
        <v>235</v>
      </c>
      <c r="F65" s="169">
        <v>60</v>
      </c>
      <c r="G65" s="170" t="s">
        <v>247</v>
      </c>
      <c r="H65" s="171" t="s">
        <v>240</v>
      </c>
      <c r="I65" s="172">
        <v>34.090000000000003</v>
      </c>
      <c r="J65" s="172">
        <v>47.13</v>
      </c>
      <c r="K65" s="172">
        <v>34.301993439999997</v>
      </c>
      <c r="L65" s="172">
        <v>47.420493642152294</v>
      </c>
      <c r="M65" s="172">
        <v>34.513383240000003</v>
      </c>
      <c r="N65" s="172">
        <v>47.712727639702614</v>
      </c>
      <c r="O65" s="172">
        <v>39.17</v>
      </c>
      <c r="P65" s="172">
        <v>52.21</v>
      </c>
      <c r="Q65" s="172">
        <v>39.44</v>
      </c>
      <c r="R65" s="172">
        <v>52.56</v>
      </c>
      <c r="S65" s="172"/>
      <c r="T65" s="172"/>
      <c r="U65" s="172">
        <v>39.72</v>
      </c>
      <c r="V65" s="172">
        <v>52.92</v>
      </c>
      <c r="W65" s="172">
        <v>40.869999999999997</v>
      </c>
      <c r="X65" s="173">
        <v>54.4</v>
      </c>
      <c r="Y65" s="131"/>
    </row>
    <row r="66" spans="1:28" s="15" customFormat="1" x14ac:dyDescent="0.2">
      <c r="A66" s="56"/>
      <c r="B66" s="168">
        <v>7896090611607</v>
      </c>
      <c r="C66" s="169"/>
      <c r="D66" s="169" t="s">
        <v>231</v>
      </c>
      <c r="E66" s="169" t="s">
        <v>237</v>
      </c>
      <c r="F66" s="169"/>
      <c r="G66" s="170" t="str">
        <f>G65</f>
        <v>30049029</v>
      </c>
      <c r="H66" s="171" t="s">
        <v>240</v>
      </c>
      <c r="I66" s="172">
        <v>1.1363333333333334</v>
      </c>
      <c r="J66" s="172">
        <v>1.5710000000000002</v>
      </c>
      <c r="K66" s="172">
        <v>1.1433997813333332</v>
      </c>
      <c r="L66" s="172">
        <v>1.5806831214050765</v>
      </c>
      <c r="M66" s="172">
        <v>1.1504461080000001</v>
      </c>
      <c r="N66" s="172">
        <v>1.5904242546567537</v>
      </c>
      <c r="O66" s="172">
        <v>1.3056666666666668</v>
      </c>
      <c r="P66" s="172">
        <v>1.7403333333333333</v>
      </c>
      <c r="Q66" s="172">
        <v>1.3146666666666667</v>
      </c>
      <c r="R66" s="172">
        <v>1.752</v>
      </c>
      <c r="S66" s="172">
        <v>0</v>
      </c>
      <c r="T66" s="172">
        <v>0</v>
      </c>
      <c r="U66" s="172">
        <v>1.3240000000000001</v>
      </c>
      <c r="V66" s="172">
        <v>1.764</v>
      </c>
      <c r="W66" s="172">
        <v>1.3623333333333332</v>
      </c>
      <c r="X66" s="173">
        <v>1.8133333333333332</v>
      </c>
      <c r="Y66" s="131"/>
    </row>
    <row r="67" spans="1:28" s="15" customFormat="1" x14ac:dyDescent="0.2">
      <c r="B67" s="168">
        <v>7896015525231</v>
      </c>
      <c r="C67" s="169">
        <v>611212</v>
      </c>
      <c r="D67" s="169" t="s">
        <v>232</v>
      </c>
      <c r="E67" s="169" t="s">
        <v>236</v>
      </c>
      <c r="F67" s="169">
        <v>60</v>
      </c>
      <c r="G67" s="170" t="s">
        <v>247</v>
      </c>
      <c r="H67" s="171" t="s">
        <v>240</v>
      </c>
      <c r="I67" s="172">
        <v>34.090000000000003</v>
      </c>
      <c r="J67" s="172">
        <v>47.13</v>
      </c>
      <c r="K67" s="172">
        <v>34.301993439999997</v>
      </c>
      <c r="L67" s="172">
        <v>47.420493642152294</v>
      </c>
      <c r="M67" s="172">
        <v>34.513383240000003</v>
      </c>
      <c r="N67" s="172">
        <v>47.712727639702614</v>
      </c>
      <c r="O67" s="172">
        <v>39.17</v>
      </c>
      <c r="P67" s="172">
        <v>52.21</v>
      </c>
      <c r="Q67" s="172">
        <v>39.44</v>
      </c>
      <c r="R67" s="172">
        <v>52.56</v>
      </c>
      <c r="S67" s="172"/>
      <c r="T67" s="172"/>
      <c r="U67" s="172">
        <v>39.72</v>
      </c>
      <c r="V67" s="172">
        <v>52.92</v>
      </c>
      <c r="W67" s="172">
        <v>40.869999999999997</v>
      </c>
      <c r="X67" s="173">
        <v>54.4</v>
      </c>
      <c r="Y67" s="131"/>
    </row>
    <row r="68" spans="1:28" s="15" customFormat="1" x14ac:dyDescent="0.2">
      <c r="A68" s="56"/>
      <c r="B68" s="174">
        <v>7896090604517</v>
      </c>
      <c r="C68" s="175"/>
      <c r="D68" s="175" t="s">
        <v>233</v>
      </c>
      <c r="E68" s="175" t="s">
        <v>238</v>
      </c>
      <c r="F68" s="175"/>
      <c r="G68" s="176" t="str">
        <f>G67</f>
        <v>30049029</v>
      </c>
      <c r="H68" s="177" t="s">
        <v>240</v>
      </c>
      <c r="I68" s="178">
        <v>1.1363333333333334</v>
      </c>
      <c r="J68" s="178">
        <v>1.5710000000000002</v>
      </c>
      <c r="K68" s="178">
        <v>1.1433997813333332</v>
      </c>
      <c r="L68" s="178">
        <v>1.5806831214050765</v>
      </c>
      <c r="M68" s="178">
        <v>1.1504461080000001</v>
      </c>
      <c r="N68" s="178">
        <v>1.5904242546567537</v>
      </c>
      <c r="O68" s="178">
        <v>1.3056666666666668</v>
      </c>
      <c r="P68" s="178">
        <v>1.7403333333333333</v>
      </c>
      <c r="Q68" s="178">
        <v>1.3146666666666667</v>
      </c>
      <c r="R68" s="178">
        <v>1.752</v>
      </c>
      <c r="S68" s="178">
        <v>0</v>
      </c>
      <c r="T68" s="178">
        <v>0</v>
      </c>
      <c r="U68" s="178">
        <v>1.3240000000000001</v>
      </c>
      <c r="V68" s="178">
        <v>1.764</v>
      </c>
      <c r="W68" s="178">
        <v>1.3623333333333332</v>
      </c>
      <c r="X68" s="179">
        <v>1.8133333333333332</v>
      </c>
      <c r="Y68" s="131"/>
      <c r="AB68" s="42"/>
    </row>
    <row r="69" spans="1:28" s="15" customFormat="1" x14ac:dyDescent="0.2">
      <c r="E69" s="23"/>
      <c r="F69" s="23"/>
      <c r="G69" s="23"/>
      <c r="H69" s="23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1:28" s="15" customFormat="1" ht="12.75" x14ac:dyDescent="0.2">
      <c r="B70" s="102" t="s">
        <v>141</v>
      </c>
      <c r="C70" s="103"/>
      <c r="D70" s="103"/>
      <c r="E70" s="104"/>
      <c r="F70" s="104"/>
      <c r="G70" s="104"/>
      <c r="H70" s="104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1:28" s="15" customFormat="1" x14ac:dyDescent="0.2">
      <c r="A71" s="14"/>
      <c r="B71" s="99">
        <v>7896261014497</v>
      </c>
      <c r="C71" s="100">
        <v>640112</v>
      </c>
      <c r="D71" s="101" t="s">
        <v>142</v>
      </c>
      <c r="E71" s="101" t="s">
        <v>143</v>
      </c>
      <c r="F71" s="101">
        <v>12</v>
      </c>
      <c r="G71" s="101">
        <v>35051000</v>
      </c>
      <c r="H71" s="7" t="s">
        <v>241</v>
      </c>
      <c r="I71" s="114">
        <v>61.87</v>
      </c>
      <c r="J71" s="114">
        <v>0</v>
      </c>
      <c r="K71" s="114">
        <v>62.24</v>
      </c>
      <c r="L71" s="114">
        <v>0</v>
      </c>
      <c r="M71" s="114">
        <v>62.62</v>
      </c>
      <c r="N71" s="114">
        <v>0</v>
      </c>
      <c r="O71" s="114">
        <v>68.7</v>
      </c>
      <c r="P71" s="114">
        <v>0</v>
      </c>
      <c r="Q71" s="114">
        <v>69.16</v>
      </c>
      <c r="R71" s="114">
        <v>0</v>
      </c>
      <c r="S71" s="114">
        <v>0</v>
      </c>
      <c r="T71" s="114">
        <v>0</v>
      </c>
      <c r="U71" s="114">
        <v>69.631</v>
      </c>
      <c r="V71" s="114">
        <v>0</v>
      </c>
      <c r="W71" s="114">
        <v>71.569999999999993</v>
      </c>
      <c r="X71" s="115">
        <v>0</v>
      </c>
      <c r="Y71" s="130"/>
    </row>
    <row r="72" spans="1:28" s="15" customFormat="1" x14ac:dyDescent="0.2">
      <c r="A72" s="14"/>
      <c r="B72" s="8">
        <v>7896261015500</v>
      </c>
      <c r="C72" s="98">
        <v>640115</v>
      </c>
      <c r="D72" s="9" t="s">
        <v>144</v>
      </c>
      <c r="E72" s="9" t="s">
        <v>145</v>
      </c>
      <c r="F72" s="9">
        <v>10</v>
      </c>
      <c r="G72" s="9">
        <v>35051000</v>
      </c>
      <c r="H72" s="94" t="s">
        <v>241</v>
      </c>
      <c r="I72" s="62">
        <v>68.819999999999993</v>
      </c>
      <c r="J72" s="62">
        <v>0</v>
      </c>
      <c r="K72" s="62">
        <v>69.239999999999995</v>
      </c>
      <c r="L72" s="62">
        <v>0</v>
      </c>
      <c r="M72" s="62">
        <v>69.66</v>
      </c>
      <c r="N72" s="62">
        <v>0</v>
      </c>
      <c r="O72" s="62">
        <v>76.41</v>
      </c>
      <c r="P72" s="62">
        <v>0</v>
      </c>
      <c r="Q72" s="62">
        <v>76.930000000000007</v>
      </c>
      <c r="R72" s="62">
        <v>0</v>
      </c>
      <c r="S72" s="62">
        <v>0</v>
      </c>
      <c r="T72" s="62">
        <v>0</v>
      </c>
      <c r="U72" s="62">
        <v>77.453999999999994</v>
      </c>
      <c r="V72" s="62">
        <v>0</v>
      </c>
      <c r="W72" s="62">
        <v>79.61</v>
      </c>
      <c r="X72" s="75">
        <v>0</v>
      </c>
      <c r="Y72" s="130"/>
    </row>
    <row r="73" spans="1:28" s="15" customFormat="1" x14ac:dyDescent="0.2">
      <c r="A73" s="14"/>
      <c r="B73" s="8">
        <v>7896261015043</v>
      </c>
      <c r="C73" s="98">
        <v>640114</v>
      </c>
      <c r="D73" s="9" t="s">
        <v>144</v>
      </c>
      <c r="E73" s="9" t="s">
        <v>146</v>
      </c>
      <c r="F73" s="9">
        <v>24</v>
      </c>
      <c r="G73" s="9">
        <v>35051000</v>
      </c>
      <c r="H73" s="94" t="s">
        <v>241</v>
      </c>
      <c r="I73" s="62">
        <v>28.77</v>
      </c>
      <c r="J73" s="62">
        <v>0</v>
      </c>
      <c r="K73" s="62">
        <v>28.94</v>
      </c>
      <c r="L73" s="62">
        <v>0</v>
      </c>
      <c r="M73" s="62">
        <v>29.12</v>
      </c>
      <c r="N73" s="62">
        <v>0</v>
      </c>
      <c r="O73" s="62">
        <v>31.95</v>
      </c>
      <c r="P73" s="62">
        <v>0</v>
      </c>
      <c r="Q73" s="62">
        <v>32.159999999999997</v>
      </c>
      <c r="R73" s="62">
        <v>0</v>
      </c>
      <c r="S73" s="62">
        <v>0</v>
      </c>
      <c r="T73" s="62">
        <v>0</v>
      </c>
      <c r="U73" s="62">
        <v>32.375999999999998</v>
      </c>
      <c r="V73" s="62">
        <v>0</v>
      </c>
      <c r="W73" s="62">
        <v>33.28</v>
      </c>
      <c r="X73" s="75">
        <v>0</v>
      </c>
      <c r="Y73" s="130"/>
    </row>
    <row r="74" spans="1:28" s="15" customFormat="1" x14ac:dyDescent="0.2">
      <c r="A74" s="14"/>
      <c r="B74" s="168">
        <v>7896261013353</v>
      </c>
      <c r="C74" s="180">
        <v>640120</v>
      </c>
      <c r="D74" s="170" t="s">
        <v>147</v>
      </c>
      <c r="E74" s="170" t="s">
        <v>148</v>
      </c>
      <c r="F74" s="170">
        <v>32</v>
      </c>
      <c r="G74" s="170">
        <v>30049099</v>
      </c>
      <c r="H74" s="181" t="s">
        <v>241</v>
      </c>
      <c r="I74" s="172">
        <v>11.09</v>
      </c>
      <c r="J74" s="172">
        <v>15.33</v>
      </c>
      <c r="K74" s="172">
        <v>11.149887319999999</v>
      </c>
      <c r="L74" s="172">
        <v>15.414065124046461</v>
      </c>
      <c r="M74" s="172">
        <v>11.217718470000001</v>
      </c>
      <c r="N74" s="172">
        <v>15.507837709681793</v>
      </c>
      <c r="O74" s="172">
        <v>12.73</v>
      </c>
      <c r="P74" s="172">
        <v>16.97</v>
      </c>
      <c r="Q74" s="172">
        <v>12.82</v>
      </c>
      <c r="R74" s="172">
        <v>17.079999999999998</v>
      </c>
      <c r="S74" s="172">
        <v>0</v>
      </c>
      <c r="T74" s="172">
        <v>0</v>
      </c>
      <c r="U74" s="172">
        <v>12.91</v>
      </c>
      <c r="V74" s="172">
        <v>17.21</v>
      </c>
      <c r="W74" s="172">
        <v>13.29</v>
      </c>
      <c r="X74" s="173">
        <v>17.690000000000001</v>
      </c>
      <c r="Y74" s="131"/>
    </row>
    <row r="75" spans="1:28" s="15" customFormat="1" x14ac:dyDescent="0.2">
      <c r="A75" s="14"/>
      <c r="B75" s="168">
        <v>7896261012639</v>
      </c>
      <c r="C75" s="180">
        <v>640122</v>
      </c>
      <c r="D75" s="170" t="s">
        <v>149</v>
      </c>
      <c r="E75" s="170" t="s">
        <v>150</v>
      </c>
      <c r="F75" s="170">
        <v>50</v>
      </c>
      <c r="G75" s="170">
        <v>30049029</v>
      </c>
      <c r="H75" s="181" t="s">
        <v>241</v>
      </c>
      <c r="I75" s="172">
        <v>11.8</v>
      </c>
      <c r="J75" s="172">
        <v>16.309999999999999</v>
      </c>
      <c r="K75" s="172">
        <v>11.871759900000001</v>
      </c>
      <c r="L75" s="172">
        <v>16.412011618036992</v>
      </c>
      <c r="M75" s="172">
        <v>11.93891958</v>
      </c>
      <c r="N75" s="172">
        <v>16.504855935788367</v>
      </c>
      <c r="O75" s="172">
        <v>13.55</v>
      </c>
      <c r="P75" s="172">
        <v>18.059999999999999</v>
      </c>
      <c r="Q75" s="172">
        <v>13.65</v>
      </c>
      <c r="R75" s="172">
        <v>18.190000000000001</v>
      </c>
      <c r="S75" s="172">
        <v>0</v>
      </c>
      <c r="T75" s="172">
        <v>0</v>
      </c>
      <c r="U75" s="172">
        <v>13.74</v>
      </c>
      <c r="V75" s="172">
        <v>18.309999999999999</v>
      </c>
      <c r="W75" s="172">
        <v>14.14</v>
      </c>
      <c r="X75" s="173">
        <v>18.82</v>
      </c>
      <c r="Y75" s="131"/>
    </row>
    <row r="76" spans="1:28" s="15" customFormat="1" x14ac:dyDescent="0.2">
      <c r="A76" s="14"/>
      <c r="B76" s="168">
        <v>7896261012653</v>
      </c>
      <c r="C76" s="180">
        <v>640121</v>
      </c>
      <c r="D76" s="170" t="s">
        <v>151</v>
      </c>
      <c r="E76" s="170" t="s">
        <v>152</v>
      </c>
      <c r="F76" s="170">
        <v>40</v>
      </c>
      <c r="G76" s="170">
        <v>30049099</v>
      </c>
      <c r="H76" s="181" t="s">
        <v>241</v>
      </c>
      <c r="I76" s="172">
        <v>19.04</v>
      </c>
      <c r="J76" s="172">
        <v>26.32</v>
      </c>
      <c r="K76" s="172">
        <v>19.160063780000002</v>
      </c>
      <c r="L76" s="172">
        <v>26.487664171820875</v>
      </c>
      <c r="M76" s="172">
        <v>19.272579060000002</v>
      </c>
      <c r="N76" s="172">
        <v>26.643209945835952</v>
      </c>
      <c r="O76" s="172">
        <v>21.88</v>
      </c>
      <c r="P76" s="172">
        <v>29.16</v>
      </c>
      <c r="Q76" s="172">
        <v>22.03</v>
      </c>
      <c r="R76" s="172">
        <v>29.36</v>
      </c>
      <c r="S76" s="172">
        <v>0</v>
      </c>
      <c r="T76" s="172">
        <v>0</v>
      </c>
      <c r="U76" s="172">
        <v>22.18</v>
      </c>
      <c r="V76" s="172">
        <v>29.56</v>
      </c>
      <c r="W76" s="172">
        <v>22.83</v>
      </c>
      <c r="X76" s="173">
        <v>30.39</v>
      </c>
      <c r="Y76" s="131"/>
    </row>
    <row r="77" spans="1:28" s="15" customFormat="1" x14ac:dyDescent="0.2">
      <c r="A77" s="14"/>
      <c r="B77" s="168">
        <v>7896261018303</v>
      </c>
      <c r="C77" s="180">
        <v>640131</v>
      </c>
      <c r="D77" s="170" t="s">
        <v>153</v>
      </c>
      <c r="E77" s="170" t="s">
        <v>154</v>
      </c>
      <c r="F77" s="170">
        <v>48</v>
      </c>
      <c r="G77" s="170">
        <v>30049099</v>
      </c>
      <c r="H77" s="181" t="s">
        <v>240</v>
      </c>
      <c r="I77" s="172">
        <v>21.631416999999999</v>
      </c>
      <c r="J77" s="172">
        <v>0</v>
      </c>
      <c r="K77" s="172">
        <v>21.764627999999998</v>
      </c>
      <c r="L77" s="172">
        <v>0</v>
      </c>
      <c r="M77" s="172">
        <v>21.897839000000001</v>
      </c>
      <c r="N77" s="172">
        <v>0</v>
      </c>
      <c r="O77" s="172">
        <v>24.848974999999999</v>
      </c>
      <c r="P77" s="172">
        <v>0</v>
      </c>
      <c r="Q77" s="172">
        <v>25.023174000000001</v>
      </c>
      <c r="R77" s="172">
        <v>0</v>
      </c>
      <c r="S77" s="172">
        <v>26.998617391304325</v>
      </c>
      <c r="T77" s="172">
        <v>0</v>
      </c>
      <c r="U77" s="172">
        <v>25.197372999999999</v>
      </c>
      <c r="V77" s="172">
        <v>0</v>
      </c>
      <c r="W77" s="172">
        <v>25.924910000000001</v>
      </c>
      <c r="X77" s="173">
        <v>0</v>
      </c>
      <c r="Y77" s="131"/>
    </row>
    <row r="78" spans="1:28" s="15" customFormat="1" x14ac:dyDescent="0.2">
      <c r="A78" s="14"/>
      <c r="B78" s="168">
        <v>7896261018563</v>
      </c>
      <c r="C78" s="180">
        <v>640135</v>
      </c>
      <c r="D78" s="170" t="s">
        <v>153</v>
      </c>
      <c r="E78" s="170" t="s">
        <v>155</v>
      </c>
      <c r="F78" s="170">
        <v>24</v>
      </c>
      <c r="G78" s="170">
        <v>30049099</v>
      </c>
      <c r="H78" s="181" t="s">
        <v>240</v>
      </c>
      <c r="I78" s="172">
        <v>31.437795999999999</v>
      </c>
      <c r="J78" s="172">
        <v>0</v>
      </c>
      <c r="K78" s="172">
        <v>31.632489</v>
      </c>
      <c r="L78" s="172">
        <v>0</v>
      </c>
      <c r="M78" s="172">
        <v>31.827181999999997</v>
      </c>
      <c r="N78" s="172">
        <v>0</v>
      </c>
      <c r="O78" s="172">
        <v>36.120674999999999</v>
      </c>
      <c r="P78" s="172">
        <v>0</v>
      </c>
      <c r="Q78" s="172">
        <v>36.366603000000005</v>
      </c>
      <c r="R78" s="172">
        <v>0</v>
      </c>
      <c r="S78" s="172">
        <v>39.239327173913026</v>
      </c>
      <c r="T78" s="172">
        <v>0</v>
      </c>
      <c r="U78" s="172">
        <v>36.623802699999999</v>
      </c>
      <c r="V78" s="172">
        <v>0</v>
      </c>
      <c r="W78" s="172">
        <v>37.688465999999998</v>
      </c>
      <c r="X78" s="173">
        <v>0</v>
      </c>
      <c r="Y78" s="131"/>
    </row>
    <row r="79" spans="1:28" s="15" customFormat="1" x14ac:dyDescent="0.2">
      <c r="A79" s="14"/>
      <c r="B79" s="168">
        <v>7896261014244</v>
      </c>
      <c r="C79" s="180">
        <v>640133</v>
      </c>
      <c r="D79" s="170" t="s">
        <v>156</v>
      </c>
      <c r="E79" s="170" t="s">
        <v>158</v>
      </c>
      <c r="F79" s="170">
        <v>81</v>
      </c>
      <c r="G79" s="170">
        <v>30049037</v>
      </c>
      <c r="H79" s="181" t="s">
        <v>241</v>
      </c>
      <c r="I79" s="172">
        <v>8.08</v>
      </c>
      <c r="J79" s="172">
        <v>11.17</v>
      </c>
      <c r="K79" s="172">
        <v>8.1232408399999994</v>
      </c>
      <c r="L79" s="172">
        <v>11.229903920327141</v>
      </c>
      <c r="M79" s="172">
        <v>8.1765089700000004</v>
      </c>
      <c r="N79" s="172">
        <v>11.303543985135992</v>
      </c>
      <c r="O79" s="172">
        <v>9.2799999999999994</v>
      </c>
      <c r="P79" s="172">
        <v>12.37</v>
      </c>
      <c r="Q79" s="172">
        <v>9.34</v>
      </c>
      <c r="R79" s="172">
        <v>12.45</v>
      </c>
      <c r="S79" s="172">
        <v>0</v>
      </c>
      <c r="T79" s="172">
        <v>0</v>
      </c>
      <c r="U79" s="172">
        <v>9.41</v>
      </c>
      <c r="V79" s="172">
        <v>12.53</v>
      </c>
      <c r="W79" s="172">
        <v>9.68</v>
      </c>
      <c r="X79" s="173">
        <v>12.88</v>
      </c>
      <c r="Y79" s="131"/>
    </row>
    <row r="80" spans="1:28" s="15" customFormat="1" x14ac:dyDescent="0.2">
      <c r="A80" s="14"/>
      <c r="B80" s="168">
        <v>7896261014268</v>
      </c>
      <c r="C80" s="180">
        <v>640134</v>
      </c>
      <c r="D80" s="170" t="s">
        <v>156</v>
      </c>
      <c r="E80" s="170" t="s">
        <v>159</v>
      </c>
      <c r="F80" s="170">
        <v>45</v>
      </c>
      <c r="G80" s="170">
        <v>30049037</v>
      </c>
      <c r="H80" s="181" t="s">
        <v>241</v>
      </c>
      <c r="I80" s="172">
        <v>16.100000000000001</v>
      </c>
      <c r="J80" s="172">
        <v>22.26</v>
      </c>
      <c r="K80" s="172">
        <v>16.194298119999999</v>
      </c>
      <c r="L80" s="172">
        <v>22.38766713024533</v>
      </c>
      <c r="M80" s="172">
        <v>16.292193750000003</v>
      </c>
      <c r="N80" s="172">
        <v>22.52300209578107</v>
      </c>
      <c r="O80" s="172">
        <v>18.489999999999998</v>
      </c>
      <c r="P80" s="172">
        <v>24.65</v>
      </c>
      <c r="Q80" s="172">
        <v>18.62</v>
      </c>
      <c r="R80" s="172">
        <v>24.81</v>
      </c>
      <c r="S80" s="172">
        <v>0</v>
      </c>
      <c r="T80" s="172">
        <v>0</v>
      </c>
      <c r="U80" s="172">
        <v>18.75</v>
      </c>
      <c r="V80" s="172">
        <v>24.98</v>
      </c>
      <c r="W80" s="172">
        <v>19.29</v>
      </c>
      <c r="X80" s="173">
        <v>25.68</v>
      </c>
      <c r="Y80" s="131"/>
    </row>
    <row r="81" spans="1:25" s="15" customFormat="1" x14ac:dyDescent="0.2">
      <c r="A81" s="14"/>
      <c r="B81" s="168">
        <v>7896261018310</v>
      </c>
      <c r="C81" s="180">
        <v>640132</v>
      </c>
      <c r="D81" s="170" t="s">
        <v>156</v>
      </c>
      <c r="E81" s="170" t="s">
        <v>160</v>
      </c>
      <c r="F81" s="170">
        <v>20</v>
      </c>
      <c r="G81" s="170">
        <v>30049037</v>
      </c>
      <c r="H81" s="181" t="s">
        <v>241</v>
      </c>
      <c r="I81" s="172">
        <v>26.79</v>
      </c>
      <c r="J81" s="172">
        <v>37.04</v>
      </c>
      <c r="K81" s="172">
        <v>26.96</v>
      </c>
      <c r="L81" s="172">
        <v>37.270000000000003</v>
      </c>
      <c r="M81" s="172">
        <v>27.12</v>
      </c>
      <c r="N81" s="172">
        <v>37.49</v>
      </c>
      <c r="O81" s="172">
        <v>30.78</v>
      </c>
      <c r="P81" s="172">
        <v>41.03</v>
      </c>
      <c r="Q81" s="172">
        <v>30.99</v>
      </c>
      <c r="R81" s="172">
        <v>41.3</v>
      </c>
      <c r="S81" s="172">
        <v>0</v>
      </c>
      <c r="T81" s="172">
        <v>0</v>
      </c>
      <c r="U81" s="172">
        <v>31.212362000000002</v>
      </c>
      <c r="V81" s="172">
        <v>41.58</v>
      </c>
      <c r="W81" s="172">
        <v>32.119999999999997</v>
      </c>
      <c r="X81" s="173">
        <v>42.75</v>
      </c>
      <c r="Y81" s="131"/>
    </row>
    <row r="82" spans="1:25" s="15" customFormat="1" x14ac:dyDescent="0.2">
      <c r="A82" s="14"/>
      <c r="B82" s="168">
        <v>7896261019348</v>
      </c>
      <c r="C82" s="180">
        <v>640136</v>
      </c>
      <c r="D82" s="170" t="s">
        <v>161</v>
      </c>
      <c r="E82" s="170" t="s">
        <v>157</v>
      </c>
      <c r="F82" s="170">
        <v>30</v>
      </c>
      <c r="G82" s="170">
        <v>30049037</v>
      </c>
      <c r="H82" s="181" t="s">
        <v>241</v>
      </c>
      <c r="I82" s="172">
        <v>32.25</v>
      </c>
      <c r="J82" s="172">
        <v>44.58</v>
      </c>
      <c r="K82" s="172">
        <v>32.440779799999994</v>
      </c>
      <c r="L82" s="172">
        <v>44.847474970899604</v>
      </c>
      <c r="M82" s="172">
        <v>32.645211690000004</v>
      </c>
      <c r="N82" s="172">
        <v>45.130090066053057</v>
      </c>
      <c r="O82" s="172">
        <v>37.04</v>
      </c>
      <c r="P82" s="172">
        <v>49.37</v>
      </c>
      <c r="Q82" s="172">
        <v>37.299999999999997</v>
      </c>
      <c r="R82" s="172">
        <v>49.71</v>
      </c>
      <c r="S82" s="172">
        <v>0</v>
      </c>
      <c r="T82" s="172">
        <v>0</v>
      </c>
      <c r="U82" s="172">
        <v>37.57</v>
      </c>
      <c r="V82" s="172">
        <v>50.05</v>
      </c>
      <c r="W82" s="172">
        <v>38.65</v>
      </c>
      <c r="X82" s="173">
        <v>51.44</v>
      </c>
      <c r="Y82" s="131"/>
    </row>
    <row r="83" spans="1:25" s="15" customFormat="1" x14ac:dyDescent="0.2">
      <c r="A83" s="14"/>
      <c r="B83" s="168">
        <v>7896261019331</v>
      </c>
      <c r="C83" s="180">
        <v>640137</v>
      </c>
      <c r="D83" s="170" t="s">
        <v>161</v>
      </c>
      <c r="E83" s="170" t="s">
        <v>162</v>
      </c>
      <c r="F83" s="170">
        <v>84</v>
      </c>
      <c r="G83" s="170">
        <v>30049037</v>
      </c>
      <c r="H83" s="181" t="s">
        <v>241</v>
      </c>
      <c r="I83" s="172">
        <v>22.53</v>
      </c>
      <c r="J83" s="172">
        <v>31.15</v>
      </c>
      <c r="K83" s="172">
        <v>22.66505956</v>
      </c>
      <c r="L83" s="172">
        <v>31.333115220955602</v>
      </c>
      <c r="M83" s="172">
        <v>22.800382079999999</v>
      </c>
      <c r="N83" s="172">
        <v>31.520190666309077</v>
      </c>
      <c r="O83" s="172">
        <v>25.88</v>
      </c>
      <c r="P83" s="172">
        <v>34.5</v>
      </c>
      <c r="Q83" s="172">
        <v>26.06</v>
      </c>
      <c r="R83" s="172">
        <v>34.729999999999997</v>
      </c>
      <c r="S83" s="172">
        <v>0</v>
      </c>
      <c r="T83" s="172">
        <v>0</v>
      </c>
      <c r="U83" s="172">
        <v>26.24</v>
      </c>
      <c r="V83" s="172">
        <v>34.96</v>
      </c>
      <c r="W83" s="172">
        <v>27</v>
      </c>
      <c r="X83" s="173">
        <v>35.94</v>
      </c>
      <c r="Y83" s="131"/>
    </row>
    <row r="84" spans="1:25" s="15" customFormat="1" x14ac:dyDescent="0.2">
      <c r="A84" s="14"/>
      <c r="B84" s="168">
        <v>7896261005723</v>
      </c>
      <c r="C84" s="180">
        <v>640130</v>
      </c>
      <c r="D84" s="170" t="s">
        <v>163</v>
      </c>
      <c r="E84" s="170" t="s">
        <v>164</v>
      </c>
      <c r="F84" s="170">
        <v>60</v>
      </c>
      <c r="G84" s="170">
        <v>30049037</v>
      </c>
      <c r="H84" s="181" t="s">
        <v>240</v>
      </c>
      <c r="I84" s="172">
        <v>21.55</v>
      </c>
      <c r="J84" s="172">
        <v>29.79</v>
      </c>
      <c r="K84" s="172">
        <v>21.682269179999999</v>
      </c>
      <c r="L84" s="172">
        <v>29.974465174920304</v>
      </c>
      <c r="M84" s="172">
        <v>21.818505869999999</v>
      </c>
      <c r="N84" s="172">
        <v>30.162804406670006</v>
      </c>
      <c r="O84" s="172">
        <v>24.76</v>
      </c>
      <c r="P84" s="172">
        <v>33</v>
      </c>
      <c r="Q84" s="172">
        <v>24.93</v>
      </c>
      <c r="R84" s="172">
        <v>33.22</v>
      </c>
      <c r="S84" s="172">
        <v>26.642199999999999</v>
      </c>
      <c r="T84" s="172">
        <v>33.446207999999999</v>
      </c>
      <c r="U84" s="172">
        <v>25.11</v>
      </c>
      <c r="V84" s="172">
        <v>33.450000000000003</v>
      </c>
      <c r="W84" s="172">
        <v>25.83</v>
      </c>
      <c r="X84" s="173">
        <v>34.380000000000003</v>
      </c>
      <c r="Y84" s="131"/>
    </row>
    <row r="85" spans="1:25" s="15" customFormat="1" x14ac:dyDescent="0.2">
      <c r="A85" s="14"/>
      <c r="B85" s="168">
        <v>7896261009011</v>
      </c>
      <c r="C85" s="180">
        <v>640152</v>
      </c>
      <c r="D85" s="170" t="s">
        <v>323</v>
      </c>
      <c r="E85" s="170" t="s">
        <v>165</v>
      </c>
      <c r="F85" s="170">
        <v>110</v>
      </c>
      <c r="G85" s="170">
        <v>30049039</v>
      </c>
      <c r="H85" s="181" t="s">
        <v>241</v>
      </c>
      <c r="I85" s="172">
        <v>18.23</v>
      </c>
      <c r="J85" s="172">
        <v>25.2</v>
      </c>
      <c r="K85" s="172">
        <v>18.342521340000001</v>
      </c>
      <c r="L85" s="172">
        <v>25.357459708747264</v>
      </c>
      <c r="M85" s="172">
        <v>18.45579708</v>
      </c>
      <c r="N85" s="172">
        <v>25.514056774100794</v>
      </c>
      <c r="O85" s="172">
        <v>20.94</v>
      </c>
      <c r="P85" s="172">
        <v>27.91</v>
      </c>
      <c r="Q85" s="172">
        <v>21.09</v>
      </c>
      <c r="R85" s="172">
        <v>28.1</v>
      </c>
      <c r="S85" s="182">
        <v>0</v>
      </c>
      <c r="T85" s="182">
        <v>0</v>
      </c>
      <c r="U85" s="172">
        <v>21.24</v>
      </c>
      <c r="V85" s="172">
        <v>28.29</v>
      </c>
      <c r="W85" s="172">
        <v>21.85</v>
      </c>
      <c r="X85" s="173">
        <v>29.08</v>
      </c>
      <c r="Y85" s="131"/>
    </row>
    <row r="86" spans="1:25" s="15" customFormat="1" x14ac:dyDescent="0.2">
      <c r="A86" s="14"/>
      <c r="B86" s="168">
        <v>7896261003989</v>
      </c>
      <c r="C86" s="180">
        <v>640150</v>
      </c>
      <c r="D86" s="170" t="s">
        <v>323</v>
      </c>
      <c r="E86" s="170" t="s">
        <v>166</v>
      </c>
      <c r="F86" s="170">
        <v>60</v>
      </c>
      <c r="G86" s="170">
        <v>30049039</v>
      </c>
      <c r="H86" s="181" t="s">
        <v>241</v>
      </c>
      <c r="I86" s="172">
        <v>35.92</v>
      </c>
      <c r="J86" s="172">
        <v>49.66</v>
      </c>
      <c r="K86" s="172">
        <v>36.137115299999998</v>
      </c>
      <c r="L86" s="172">
        <v>49.957441958200505</v>
      </c>
      <c r="M86" s="172">
        <v>36.364176450000002</v>
      </c>
      <c r="N86" s="172">
        <v>50.271340677783343</v>
      </c>
      <c r="O86" s="172">
        <v>41.27</v>
      </c>
      <c r="P86" s="172">
        <v>55.01</v>
      </c>
      <c r="Q86" s="172">
        <v>41.55</v>
      </c>
      <c r="R86" s="172">
        <v>55.37</v>
      </c>
      <c r="S86" s="182">
        <v>0</v>
      </c>
      <c r="T86" s="182">
        <v>0</v>
      </c>
      <c r="U86" s="172">
        <v>41.85</v>
      </c>
      <c r="V86" s="172">
        <v>55.75</v>
      </c>
      <c r="W86" s="172">
        <v>43.06</v>
      </c>
      <c r="X86" s="173">
        <v>57.31</v>
      </c>
      <c r="Y86" s="131"/>
    </row>
    <row r="87" spans="1:25" s="15" customFormat="1" x14ac:dyDescent="0.2">
      <c r="A87" s="14"/>
      <c r="B87" s="168">
        <v>7896261009745</v>
      </c>
      <c r="C87" s="180">
        <v>640151</v>
      </c>
      <c r="D87" s="170" t="s">
        <v>323</v>
      </c>
      <c r="E87" s="170" t="s">
        <v>167</v>
      </c>
      <c r="F87" s="170">
        <v>110</v>
      </c>
      <c r="G87" s="170">
        <v>30049039</v>
      </c>
      <c r="H87" s="181" t="s">
        <v>241</v>
      </c>
      <c r="I87" s="172">
        <v>10.93</v>
      </c>
      <c r="J87" s="172">
        <v>15.11</v>
      </c>
      <c r="K87" s="172">
        <v>10.993336640000001</v>
      </c>
      <c r="L87" s="172">
        <v>15.197642992819603</v>
      </c>
      <c r="M87" s="172">
        <v>11.06131341</v>
      </c>
      <c r="N87" s="172">
        <v>15.291616889562293</v>
      </c>
      <c r="O87" s="172">
        <v>12.56</v>
      </c>
      <c r="P87" s="172">
        <v>16.739999999999998</v>
      </c>
      <c r="Q87" s="172">
        <v>12.64</v>
      </c>
      <c r="R87" s="172">
        <v>16.84</v>
      </c>
      <c r="S87" s="182">
        <v>0</v>
      </c>
      <c r="T87" s="182">
        <v>0</v>
      </c>
      <c r="U87" s="172">
        <v>12.73</v>
      </c>
      <c r="V87" s="172">
        <v>16.96</v>
      </c>
      <c r="W87" s="172">
        <v>13.1</v>
      </c>
      <c r="X87" s="173">
        <v>17.440000000000001</v>
      </c>
      <c r="Y87" s="131"/>
    </row>
    <row r="88" spans="1:25" s="15" customFormat="1" x14ac:dyDescent="0.2">
      <c r="A88" s="14"/>
      <c r="B88" s="168">
        <v>7896261015821</v>
      </c>
      <c r="C88" s="180">
        <v>640172</v>
      </c>
      <c r="D88" s="170" t="s">
        <v>168</v>
      </c>
      <c r="E88" s="170" t="s">
        <v>169</v>
      </c>
      <c r="F88" s="170">
        <v>30</v>
      </c>
      <c r="G88" s="170">
        <v>38249089</v>
      </c>
      <c r="H88" s="181" t="s">
        <v>241</v>
      </c>
      <c r="I88" s="182">
        <v>39.11</v>
      </c>
      <c r="J88" s="182">
        <v>54.07</v>
      </c>
      <c r="K88" s="182">
        <v>39.35</v>
      </c>
      <c r="L88" s="182">
        <v>54.4</v>
      </c>
      <c r="M88" s="182">
        <v>39.590000000000003</v>
      </c>
      <c r="N88" s="182">
        <v>54.73</v>
      </c>
      <c r="O88" s="182">
        <v>43.43</v>
      </c>
      <c r="P88" s="182">
        <v>58.39</v>
      </c>
      <c r="Q88" s="182">
        <v>43.72</v>
      </c>
      <c r="R88" s="182">
        <v>58.77</v>
      </c>
      <c r="S88" s="182"/>
      <c r="T88" s="182"/>
      <c r="U88" s="182">
        <v>44.02</v>
      </c>
      <c r="V88" s="182">
        <v>59.16</v>
      </c>
      <c r="W88" s="182">
        <v>45.25</v>
      </c>
      <c r="X88" s="183">
        <v>60.77</v>
      </c>
      <c r="Y88" s="131"/>
    </row>
    <row r="89" spans="1:25" s="15" customFormat="1" x14ac:dyDescent="0.2">
      <c r="A89" s="14"/>
      <c r="B89" s="168">
        <v>7896261015968</v>
      </c>
      <c r="C89" s="180">
        <v>640171</v>
      </c>
      <c r="D89" s="170" t="s">
        <v>168</v>
      </c>
      <c r="E89" s="170" t="s">
        <v>170</v>
      </c>
      <c r="F89" s="170">
        <v>24</v>
      </c>
      <c r="G89" s="170">
        <v>38249089</v>
      </c>
      <c r="H89" s="181" t="s">
        <v>241</v>
      </c>
      <c r="I89" s="182">
        <v>42.83</v>
      </c>
      <c r="J89" s="182">
        <v>59.21</v>
      </c>
      <c r="K89" s="182">
        <v>43.09</v>
      </c>
      <c r="L89" s="182">
        <v>59.57</v>
      </c>
      <c r="M89" s="182">
        <v>43.35</v>
      </c>
      <c r="N89" s="182">
        <v>59.93</v>
      </c>
      <c r="O89" s="182">
        <v>47.55</v>
      </c>
      <c r="P89" s="182">
        <v>63.93</v>
      </c>
      <c r="Q89" s="182">
        <v>47.87</v>
      </c>
      <c r="R89" s="182">
        <v>64.349999999999994</v>
      </c>
      <c r="S89" s="182"/>
      <c r="T89" s="182"/>
      <c r="U89" s="182">
        <v>48.2</v>
      </c>
      <c r="V89" s="182">
        <v>64.78</v>
      </c>
      <c r="W89" s="182">
        <v>49.55</v>
      </c>
      <c r="X89" s="183">
        <v>66.540000000000006</v>
      </c>
      <c r="Y89" s="131"/>
    </row>
    <row r="90" spans="1:25" s="15" customFormat="1" x14ac:dyDescent="0.2">
      <c r="A90" s="14"/>
      <c r="B90" s="168">
        <v>7896261015890</v>
      </c>
      <c r="C90" s="180">
        <v>640170</v>
      </c>
      <c r="D90" s="170" t="s">
        <v>168</v>
      </c>
      <c r="E90" s="170" t="s">
        <v>171</v>
      </c>
      <c r="F90" s="170">
        <v>22</v>
      </c>
      <c r="G90" s="170">
        <v>38249089</v>
      </c>
      <c r="H90" s="181" t="s">
        <v>241</v>
      </c>
      <c r="I90" s="182">
        <v>40.96</v>
      </c>
      <c r="J90" s="182">
        <v>56.62</v>
      </c>
      <c r="K90" s="182">
        <v>41.21</v>
      </c>
      <c r="L90" s="182">
        <v>56.97</v>
      </c>
      <c r="M90" s="182">
        <v>41.46</v>
      </c>
      <c r="N90" s="182">
        <v>57.32</v>
      </c>
      <c r="O90" s="182">
        <v>45.48</v>
      </c>
      <c r="P90" s="182">
        <v>61.14</v>
      </c>
      <c r="Q90" s="182">
        <v>45.79</v>
      </c>
      <c r="R90" s="182">
        <v>61.55</v>
      </c>
      <c r="S90" s="182"/>
      <c r="T90" s="182"/>
      <c r="U90" s="182">
        <v>46.1</v>
      </c>
      <c r="V90" s="182">
        <v>61.96</v>
      </c>
      <c r="W90" s="182">
        <v>47.39</v>
      </c>
      <c r="X90" s="183">
        <v>63.64</v>
      </c>
      <c r="Y90" s="131"/>
    </row>
    <row r="91" spans="1:25" s="15" customFormat="1" x14ac:dyDescent="0.2">
      <c r="A91" s="14"/>
      <c r="B91" s="168">
        <v>7896261010055</v>
      </c>
      <c r="C91" s="180">
        <v>640181</v>
      </c>
      <c r="D91" s="170" t="s">
        <v>172</v>
      </c>
      <c r="E91" s="170" t="s">
        <v>173</v>
      </c>
      <c r="F91" s="170">
        <v>100</v>
      </c>
      <c r="G91" s="170">
        <v>30049069</v>
      </c>
      <c r="H91" s="181" t="s">
        <v>240</v>
      </c>
      <c r="I91" s="172">
        <v>5.22</v>
      </c>
      <c r="J91" s="172">
        <v>7.22</v>
      </c>
      <c r="K91" s="172">
        <v>5.2531450399999997</v>
      </c>
      <c r="L91" s="172">
        <v>7.2621648478346819</v>
      </c>
      <c r="M91" s="172">
        <v>5.2917045300000005</v>
      </c>
      <c r="N91" s="172">
        <v>7.315471080709691</v>
      </c>
      <c r="O91" s="172">
        <v>6</v>
      </c>
      <c r="P91" s="172">
        <v>8</v>
      </c>
      <c r="Q91" s="172">
        <v>6.04</v>
      </c>
      <c r="R91" s="172">
        <v>8.0500000000000007</v>
      </c>
      <c r="S91" s="172">
        <v>0</v>
      </c>
      <c r="T91" s="172">
        <v>0</v>
      </c>
      <c r="U91" s="172">
        <v>6.09</v>
      </c>
      <c r="V91" s="172">
        <v>8.11</v>
      </c>
      <c r="W91" s="172">
        <v>6.26</v>
      </c>
      <c r="X91" s="173">
        <v>8.33</v>
      </c>
      <c r="Y91" s="131"/>
    </row>
    <row r="92" spans="1:25" s="15" customFormat="1" x14ac:dyDescent="0.2">
      <c r="A92" s="14"/>
      <c r="B92" s="168">
        <v>7896261000711</v>
      </c>
      <c r="C92" s="180">
        <v>640185</v>
      </c>
      <c r="D92" s="170" t="s">
        <v>174</v>
      </c>
      <c r="E92" s="170" t="s">
        <v>175</v>
      </c>
      <c r="F92" s="170">
        <v>100</v>
      </c>
      <c r="G92" s="170">
        <v>30049069</v>
      </c>
      <c r="H92" s="181" t="s">
        <v>240</v>
      </c>
      <c r="I92" s="172">
        <v>5.27</v>
      </c>
      <c r="J92" s="172">
        <v>7.29</v>
      </c>
      <c r="K92" s="172">
        <v>5.2966313400000002</v>
      </c>
      <c r="L92" s="172">
        <v>7.3222821065088111</v>
      </c>
      <c r="M92" s="172">
        <v>5.33515038</v>
      </c>
      <c r="N92" s="172">
        <v>7.3755324196317735</v>
      </c>
      <c r="O92" s="172">
        <v>6.05</v>
      </c>
      <c r="P92" s="172">
        <v>8.06</v>
      </c>
      <c r="Q92" s="172">
        <v>6.09</v>
      </c>
      <c r="R92" s="172">
        <v>8.1199999999999992</v>
      </c>
      <c r="S92" s="172">
        <v>0</v>
      </c>
      <c r="T92" s="172">
        <v>0</v>
      </c>
      <c r="U92" s="172">
        <v>6.14</v>
      </c>
      <c r="V92" s="172">
        <v>8.18</v>
      </c>
      <c r="W92" s="172">
        <v>6.31</v>
      </c>
      <c r="X92" s="173">
        <v>8.4</v>
      </c>
      <c r="Y92" s="131"/>
    </row>
    <row r="93" spans="1:25" s="15" customFormat="1" x14ac:dyDescent="0.2">
      <c r="A93" s="14"/>
      <c r="B93" s="168">
        <v>7896261009226</v>
      </c>
      <c r="C93" s="180">
        <v>640190</v>
      </c>
      <c r="D93" s="170" t="s">
        <v>176</v>
      </c>
      <c r="E93" s="170" t="s">
        <v>177</v>
      </c>
      <c r="F93" s="170">
        <v>56</v>
      </c>
      <c r="G93" s="170">
        <v>30049099</v>
      </c>
      <c r="H93" s="181" t="s">
        <v>241</v>
      </c>
      <c r="I93" s="172">
        <v>15.99</v>
      </c>
      <c r="J93" s="172">
        <v>22.11</v>
      </c>
      <c r="K93" s="172">
        <v>16.089931</v>
      </c>
      <c r="L93" s="172">
        <v>22.243385709427422</v>
      </c>
      <c r="M93" s="172">
        <v>16.18792371</v>
      </c>
      <c r="N93" s="172">
        <v>22.378854882368067</v>
      </c>
      <c r="O93" s="172">
        <v>18.37</v>
      </c>
      <c r="P93" s="172">
        <v>24.49</v>
      </c>
      <c r="Q93" s="172">
        <v>18.5</v>
      </c>
      <c r="R93" s="172">
        <v>24.65</v>
      </c>
      <c r="S93" s="172">
        <v>0</v>
      </c>
      <c r="T93" s="172">
        <v>0</v>
      </c>
      <c r="U93" s="172">
        <v>18.63</v>
      </c>
      <c r="V93" s="172">
        <v>24.82</v>
      </c>
      <c r="W93" s="172">
        <v>19.170000000000002</v>
      </c>
      <c r="X93" s="173">
        <v>25.52</v>
      </c>
      <c r="Y93" s="131"/>
    </row>
    <row r="94" spans="1:25" s="15" customFormat="1" x14ac:dyDescent="0.2">
      <c r="A94" s="14"/>
      <c r="B94" s="168">
        <v>7896261006553</v>
      </c>
      <c r="C94" s="180">
        <v>640195</v>
      </c>
      <c r="D94" s="170" t="s">
        <v>178</v>
      </c>
      <c r="E94" s="170" t="s">
        <v>179</v>
      </c>
      <c r="F94" s="170">
        <v>21</v>
      </c>
      <c r="G94" s="170">
        <v>30049099</v>
      </c>
      <c r="H94" s="181" t="s">
        <v>241</v>
      </c>
      <c r="I94" s="172">
        <v>8.7899999999999991</v>
      </c>
      <c r="J94" s="172">
        <v>12.15</v>
      </c>
      <c r="K94" s="172">
        <v>8.8451134200000006</v>
      </c>
      <c r="L94" s="172">
        <v>12.22785041431767</v>
      </c>
      <c r="M94" s="172">
        <v>8.8977100800000013</v>
      </c>
      <c r="N94" s="172">
        <v>12.300562211242569</v>
      </c>
      <c r="O94" s="172">
        <v>10.1</v>
      </c>
      <c r="P94" s="172">
        <v>13.46</v>
      </c>
      <c r="Q94" s="172">
        <v>10.17</v>
      </c>
      <c r="R94" s="172">
        <v>13.55</v>
      </c>
      <c r="S94" s="172">
        <v>0</v>
      </c>
      <c r="T94" s="172">
        <v>0</v>
      </c>
      <c r="U94" s="172">
        <v>10.24</v>
      </c>
      <c r="V94" s="172">
        <v>13.64</v>
      </c>
      <c r="W94" s="172">
        <v>10.54</v>
      </c>
      <c r="X94" s="173">
        <v>14.03</v>
      </c>
      <c r="Y94" s="131"/>
    </row>
    <row r="95" spans="1:25" s="15" customFormat="1" x14ac:dyDescent="0.2">
      <c r="A95" s="14"/>
      <c r="B95" s="168">
        <v>7896261010222</v>
      </c>
      <c r="C95" s="180">
        <v>640200</v>
      </c>
      <c r="D95" s="170" t="s">
        <v>180</v>
      </c>
      <c r="E95" s="170" t="s">
        <v>181</v>
      </c>
      <c r="F95" s="170">
        <v>50</v>
      </c>
      <c r="G95" s="170">
        <v>30049045</v>
      </c>
      <c r="H95" s="181" t="s">
        <v>240</v>
      </c>
      <c r="I95" s="172">
        <v>15.6</v>
      </c>
      <c r="J95" s="172">
        <v>21.57</v>
      </c>
      <c r="K95" s="172">
        <v>15.698554300000001</v>
      </c>
      <c r="L95" s="172">
        <v>21.702330381360269</v>
      </c>
      <c r="M95" s="172">
        <v>15.788221890000003</v>
      </c>
      <c r="N95" s="172">
        <v>21.826290564284911</v>
      </c>
      <c r="O95" s="172">
        <v>17.920000000000002</v>
      </c>
      <c r="P95" s="172">
        <v>23.89</v>
      </c>
      <c r="Q95" s="172">
        <v>18.05</v>
      </c>
      <c r="R95" s="172">
        <v>24.05</v>
      </c>
      <c r="S95" s="172">
        <v>0</v>
      </c>
      <c r="T95" s="172">
        <v>0</v>
      </c>
      <c r="U95" s="172">
        <v>18.170000000000002</v>
      </c>
      <c r="V95" s="172">
        <v>24.21</v>
      </c>
      <c r="W95" s="172">
        <v>18.7</v>
      </c>
      <c r="X95" s="173">
        <v>24.89</v>
      </c>
      <c r="Y95" s="131"/>
    </row>
    <row r="96" spans="1:25" s="15" customFormat="1" x14ac:dyDescent="0.2">
      <c r="A96" s="14"/>
      <c r="B96" s="168">
        <v>7896261006577</v>
      </c>
      <c r="C96" s="180">
        <v>640205</v>
      </c>
      <c r="D96" s="170" t="s">
        <v>182</v>
      </c>
      <c r="E96" s="170" t="s">
        <v>183</v>
      </c>
      <c r="F96" s="170">
        <v>50</v>
      </c>
      <c r="G96" s="170">
        <v>30049079</v>
      </c>
      <c r="H96" s="181" t="s">
        <v>240</v>
      </c>
      <c r="I96" s="172">
        <v>25.750958000000001</v>
      </c>
      <c r="J96" s="172">
        <v>35.598325000000003</v>
      </c>
      <c r="K96" s="172">
        <v>25.914909999999999</v>
      </c>
      <c r="L96" s="172">
        <v>35.834006000000002</v>
      </c>
      <c r="M96" s="172">
        <v>26.068614999999998</v>
      </c>
      <c r="N96" s="172">
        <v>36.038946000000003</v>
      </c>
      <c r="O96" s="172">
        <v>29.583335999999999</v>
      </c>
      <c r="P96" s="172">
        <v>39.430703000000001</v>
      </c>
      <c r="Q96" s="172">
        <v>29.798522999999999</v>
      </c>
      <c r="R96" s="172">
        <v>39.717619000000006</v>
      </c>
      <c r="S96" s="172">
        <v>0</v>
      </c>
      <c r="T96" s="172">
        <v>0</v>
      </c>
      <c r="U96" s="172">
        <v>30.003462999999996</v>
      </c>
      <c r="V96" s="172">
        <v>39.973794000000005</v>
      </c>
      <c r="W96" s="172">
        <v>30.874458000000001</v>
      </c>
      <c r="X96" s="173">
        <v>41.100963999999998</v>
      </c>
      <c r="Y96" s="131"/>
    </row>
    <row r="97" spans="1:25" s="15" customFormat="1" x14ac:dyDescent="0.2">
      <c r="A97" s="14"/>
      <c r="B97" s="174">
        <v>7896261006584</v>
      </c>
      <c r="C97" s="184">
        <v>640206</v>
      </c>
      <c r="D97" s="176" t="s">
        <v>182</v>
      </c>
      <c r="E97" s="176" t="s">
        <v>184</v>
      </c>
      <c r="F97" s="176">
        <v>100</v>
      </c>
      <c r="G97" s="176">
        <v>30049079</v>
      </c>
      <c r="H97" s="185" t="s">
        <v>240</v>
      </c>
      <c r="I97" s="178">
        <v>43.703702</v>
      </c>
      <c r="J97" s="178">
        <v>60.416558999999999</v>
      </c>
      <c r="K97" s="178">
        <v>43.959876999999999</v>
      </c>
      <c r="L97" s="178">
        <v>60.775204000000002</v>
      </c>
      <c r="M97" s="178">
        <v>44.226299000000004</v>
      </c>
      <c r="N97" s="178">
        <v>61.144096000000005</v>
      </c>
      <c r="O97" s="178">
        <v>50.200299999999999</v>
      </c>
      <c r="P97" s="178">
        <v>66.913156999999998</v>
      </c>
      <c r="Q97" s="178">
        <v>50.548698000000009</v>
      </c>
      <c r="R97" s="178">
        <v>67.364024999999998</v>
      </c>
      <c r="S97" s="178">
        <v>0</v>
      </c>
      <c r="T97" s="178">
        <v>0</v>
      </c>
      <c r="U97" s="178">
        <v>50.902219500000001</v>
      </c>
      <c r="V97" s="178">
        <v>67.825140000000005</v>
      </c>
      <c r="W97" s="178">
        <v>52.382911000000007</v>
      </c>
      <c r="X97" s="179">
        <v>69.731082000000001</v>
      </c>
      <c r="Y97" s="131"/>
    </row>
    <row r="98" spans="1:25" s="15" customFormat="1" x14ac:dyDescent="0.2">
      <c r="E98" s="23"/>
      <c r="F98" s="23"/>
      <c r="G98" s="23"/>
      <c r="H98" s="23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</row>
    <row r="99" spans="1:25" s="15" customFormat="1" x14ac:dyDescent="0.2">
      <c r="E99" s="23"/>
      <c r="F99" s="23"/>
      <c r="G99" s="23"/>
      <c r="H99" s="23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</row>
    <row r="100" spans="1:25" s="15" customFormat="1" x14ac:dyDescent="0.2">
      <c r="B100" s="11" t="s">
        <v>256</v>
      </c>
      <c r="E100" s="23"/>
      <c r="F100" s="23"/>
      <c r="G100" s="23"/>
      <c r="H100" s="23"/>
    </row>
    <row r="101" spans="1:25" s="15" customFormat="1" x14ac:dyDescent="0.2">
      <c r="B101" s="11" t="s">
        <v>257</v>
      </c>
      <c r="E101" s="23"/>
      <c r="F101" s="23"/>
      <c r="G101" s="23"/>
      <c r="H101" s="23"/>
    </row>
    <row r="102" spans="1:25" x14ac:dyDescent="0.2">
      <c r="B102" s="5" t="s">
        <v>263</v>
      </c>
    </row>
  </sheetData>
  <mergeCells count="16">
    <mergeCell ref="F2:G2"/>
    <mergeCell ref="W7:X7"/>
    <mergeCell ref="K7:L7"/>
    <mergeCell ref="M7:N7"/>
    <mergeCell ref="O7:P7"/>
    <mergeCell ref="Q7:R7"/>
    <mergeCell ref="U7:V7"/>
    <mergeCell ref="S7:T7"/>
    <mergeCell ref="G7:G8"/>
    <mergeCell ref="H7:H8"/>
    <mergeCell ref="I7:J7"/>
    <mergeCell ref="B7:B8"/>
    <mergeCell ref="C7:C8"/>
    <mergeCell ref="D7:D8"/>
    <mergeCell ref="E7:E8"/>
    <mergeCell ref="F7:F8"/>
  </mergeCells>
  <pageMargins left="0.25" right="0.25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Z22"/>
  <sheetViews>
    <sheetView showGridLines="0" workbookViewId="0">
      <pane xSplit="8" ySplit="8" topLeftCell="I9" activePane="bottomRight" state="frozen"/>
      <selection activeCell="C3" sqref="C3"/>
      <selection pane="topRight" activeCell="C3" sqref="C3"/>
      <selection pane="bottomLeft" activeCell="C3" sqref="C3"/>
      <selection pane="bottomRight" activeCell="Q15" sqref="Q15"/>
    </sheetView>
  </sheetViews>
  <sheetFormatPr defaultRowHeight="11.25" x14ac:dyDescent="0.2"/>
  <cols>
    <col min="1" max="1" width="1.7109375" style="5" customWidth="1"/>
    <col min="2" max="2" width="14.42578125" style="5" customWidth="1"/>
    <col min="3" max="3" width="9.140625" style="5"/>
    <col min="4" max="4" width="18.140625" style="5" bestFit="1" customWidth="1"/>
    <col min="5" max="5" width="24.85546875" style="24" bestFit="1" customWidth="1"/>
    <col min="6" max="6" width="9.28515625" style="24" customWidth="1"/>
    <col min="7" max="7" width="7.85546875" style="24" bestFit="1" customWidth="1"/>
    <col min="8" max="8" width="9.140625" style="24"/>
    <col min="9" max="9" width="6.5703125" style="5" bestFit="1" customWidth="1"/>
    <col min="10" max="10" width="6.7109375" style="5" bestFit="1" customWidth="1"/>
    <col min="11" max="11" width="6.5703125" style="5" bestFit="1" customWidth="1"/>
    <col min="12" max="18" width="6.7109375" style="5" bestFit="1" customWidth="1"/>
    <col min="19" max="20" width="6.7109375" style="5" customWidth="1"/>
    <col min="21" max="22" width="6.7109375" style="5" bestFit="1" customWidth="1"/>
    <col min="23" max="24" width="6.5703125" style="5" bestFit="1" customWidth="1"/>
    <col min="25" max="16384" width="9.140625" style="5"/>
  </cols>
  <sheetData>
    <row r="1" spans="2:26" ht="12" thickBot="1" x14ac:dyDescent="0.25">
      <c r="B1" s="1"/>
      <c r="C1" s="1"/>
      <c r="D1" s="3"/>
      <c r="E1" s="3"/>
      <c r="F1" s="3"/>
      <c r="G1" s="3"/>
      <c r="H1" s="3"/>
    </row>
    <row r="2" spans="2:26" ht="13.5" thickBot="1" x14ac:dyDescent="0.25">
      <c r="C2" s="6"/>
      <c r="D2" s="2" t="s">
        <v>322</v>
      </c>
      <c r="E2" s="3"/>
      <c r="F2" s="203" t="s">
        <v>342</v>
      </c>
      <c r="G2" s="204"/>
      <c r="H2" s="3"/>
      <c r="I2" s="51" t="str">
        <f>I7&amp;I8</f>
        <v>ICMS 17% ZFPF*</v>
      </c>
      <c r="J2" s="51" t="str">
        <f>I7&amp;J8</f>
        <v>ICMS 17% ZFPMC*</v>
      </c>
      <c r="K2" s="51" t="str">
        <f>K7&amp;K8</f>
        <v>ICMS 17,5% ZFPF*</v>
      </c>
      <c r="L2" s="51" t="str">
        <f>K7&amp;L8</f>
        <v>ICMS 17,5% ZFPMC*</v>
      </c>
      <c r="M2" s="51" t="str">
        <f>M7&amp;M8</f>
        <v>ICMS 18% ZFPF*</v>
      </c>
      <c r="N2" s="51" t="str">
        <f>M7&amp;N8</f>
        <v>ICMS 18% ZFPMC*</v>
      </c>
      <c r="O2" s="51" t="str">
        <f>O7&amp;O8</f>
        <v>ICMS 17%PF*</v>
      </c>
      <c r="P2" s="51" t="str">
        <f>O7&amp;P8</f>
        <v>ICMS 17%PMC*</v>
      </c>
      <c r="Q2" s="51" t="str">
        <f>Q7&amp;Q8</f>
        <v>ICMS 17,5%PF*</v>
      </c>
      <c r="R2" s="51" t="str">
        <f>Q7&amp;R8</f>
        <v>ICMS 17,5%PMC*</v>
      </c>
      <c r="S2" s="51"/>
      <c r="T2" s="51"/>
      <c r="U2" s="51" t="str">
        <f>U7&amp;U8</f>
        <v>ICMS 18%PF*</v>
      </c>
      <c r="V2" s="51" t="str">
        <f>U7&amp;V8</f>
        <v>ICMS 18%PMC*</v>
      </c>
      <c r="W2" s="51" t="str">
        <f>W7&amp;W8</f>
        <v>ICMS 20%PF*</v>
      </c>
      <c r="X2" s="51" t="str">
        <f>W7&amp;X8</f>
        <v>ICMS 20%PMC*</v>
      </c>
    </row>
    <row r="3" spans="2:26" ht="12.75" x14ac:dyDescent="0.2">
      <c r="C3" s="6"/>
      <c r="D3" s="2" t="s">
        <v>321</v>
      </c>
      <c r="E3" s="3"/>
      <c r="H3" s="3"/>
    </row>
    <row r="4" spans="2:26" ht="12.75" x14ac:dyDescent="0.2">
      <c r="C4" s="1"/>
      <c r="D4" s="22"/>
      <c r="E4" s="3"/>
      <c r="F4" s="3"/>
      <c r="G4" s="3"/>
      <c r="H4" s="3"/>
    </row>
    <row r="5" spans="2:26" ht="12.75" x14ac:dyDescent="0.2">
      <c r="C5" s="6"/>
      <c r="D5" s="2" t="s">
        <v>264</v>
      </c>
      <c r="E5" s="3"/>
      <c r="F5" s="3"/>
      <c r="G5" s="3"/>
      <c r="H5" s="3"/>
      <c r="I5" s="51" t="s">
        <v>283</v>
      </c>
      <c r="J5" s="51" t="s">
        <v>284</v>
      </c>
      <c r="K5" s="51" t="s">
        <v>285</v>
      </c>
      <c r="L5" s="51" t="s">
        <v>286</v>
      </c>
      <c r="M5" s="51" t="s">
        <v>287</v>
      </c>
      <c r="N5" s="51" t="s">
        <v>288</v>
      </c>
      <c r="O5" s="51" t="s">
        <v>289</v>
      </c>
      <c r="P5" s="51" t="s">
        <v>290</v>
      </c>
      <c r="Q5" s="51" t="s">
        <v>291</v>
      </c>
      <c r="R5" s="51" t="s">
        <v>292</v>
      </c>
      <c r="S5" s="51"/>
      <c r="T5" s="51"/>
      <c r="U5" s="51" t="s">
        <v>293</v>
      </c>
      <c r="V5" s="51" t="s">
        <v>294</v>
      </c>
      <c r="W5" s="51" t="s">
        <v>295</v>
      </c>
      <c r="X5" s="51" t="s">
        <v>296</v>
      </c>
    </row>
    <row r="6" spans="2:26" x14ac:dyDescent="0.2">
      <c r="B6" s="1"/>
      <c r="C6" s="1"/>
      <c r="D6" s="3"/>
      <c r="E6" s="3"/>
      <c r="F6" s="3"/>
      <c r="G6" s="3"/>
      <c r="H6" s="3"/>
    </row>
    <row r="7" spans="2:26" ht="11.25" customHeight="1" x14ac:dyDescent="0.2">
      <c r="B7" s="197" t="s">
        <v>0</v>
      </c>
      <c r="C7" s="199" t="s">
        <v>1</v>
      </c>
      <c r="D7" s="201" t="s">
        <v>2</v>
      </c>
      <c r="E7" s="201" t="s">
        <v>3</v>
      </c>
      <c r="F7" s="199" t="s">
        <v>4</v>
      </c>
      <c r="G7" s="201" t="s">
        <v>5</v>
      </c>
      <c r="H7" s="199" t="s">
        <v>57</v>
      </c>
      <c r="I7" s="194" t="s">
        <v>260</v>
      </c>
      <c r="J7" s="194"/>
      <c r="K7" s="194" t="s">
        <v>261</v>
      </c>
      <c r="L7" s="194"/>
      <c r="M7" s="194" t="s">
        <v>262</v>
      </c>
      <c r="N7" s="194"/>
      <c r="O7" s="194" t="s">
        <v>251</v>
      </c>
      <c r="P7" s="194"/>
      <c r="Q7" s="194" t="s">
        <v>252</v>
      </c>
      <c r="R7" s="194"/>
      <c r="S7" s="206" t="s">
        <v>266</v>
      </c>
      <c r="T7" s="206"/>
      <c r="U7" s="194" t="s">
        <v>253</v>
      </c>
      <c r="V7" s="194"/>
      <c r="W7" s="194" t="s">
        <v>254</v>
      </c>
      <c r="X7" s="205"/>
    </row>
    <row r="8" spans="2:26" x14ac:dyDescent="0.2">
      <c r="B8" s="198"/>
      <c r="C8" s="200"/>
      <c r="D8" s="202"/>
      <c r="E8" s="202"/>
      <c r="F8" s="200"/>
      <c r="G8" s="202"/>
      <c r="H8" s="200"/>
      <c r="I8" s="28" t="s">
        <v>258</v>
      </c>
      <c r="J8" s="29" t="s">
        <v>259</v>
      </c>
      <c r="K8" s="28" t="s">
        <v>258</v>
      </c>
      <c r="L8" s="29" t="s">
        <v>259</v>
      </c>
      <c r="M8" s="28" t="s">
        <v>258</v>
      </c>
      <c r="N8" s="29" t="s">
        <v>259</v>
      </c>
      <c r="O8" s="28" t="s">
        <v>258</v>
      </c>
      <c r="P8" s="29" t="s">
        <v>259</v>
      </c>
      <c r="Q8" s="28" t="s">
        <v>258</v>
      </c>
      <c r="R8" s="29" t="s">
        <v>259</v>
      </c>
      <c r="S8" s="28" t="s">
        <v>258</v>
      </c>
      <c r="T8" s="29" t="s">
        <v>259</v>
      </c>
      <c r="U8" s="28" t="s">
        <v>258</v>
      </c>
      <c r="V8" s="29" t="s">
        <v>259</v>
      </c>
      <c r="W8" s="28" t="s">
        <v>258</v>
      </c>
      <c r="X8" s="25" t="s">
        <v>259</v>
      </c>
    </row>
    <row r="10" spans="2:26" ht="12.75" x14ac:dyDescent="0.2">
      <c r="B10" s="10" t="s">
        <v>130</v>
      </c>
      <c r="C10" s="15"/>
      <c r="D10" s="15"/>
      <c r="E10" s="15"/>
      <c r="F10" s="15"/>
      <c r="G10" s="15"/>
      <c r="H10" s="15"/>
    </row>
    <row r="11" spans="2:26" x14ac:dyDescent="0.2">
      <c r="B11" s="162">
        <v>7896251803506</v>
      </c>
      <c r="C11" s="164">
        <v>660241</v>
      </c>
      <c r="D11" s="164" t="s">
        <v>134</v>
      </c>
      <c r="E11" s="186" t="s">
        <v>135</v>
      </c>
      <c r="F11" s="186">
        <v>24</v>
      </c>
      <c r="G11" s="186" t="s">
        <v>247</v>
      </c>
      <c r="H11" s="186" t="s">
        <v>240</v>
      </c>
      <c r="I11" s="166">
        <v>32.350999999999999</v>
      </c>
      <c r="J11" s="166">
        <v>44.725999999999999</v>
      </c>
      <c r="K11" s="166">
        <v>32.548999999999999</v>
      </c>
      <c r="L11" s="166">
        <v>45.000999999999998</v>
      </c>
      <c r="M11" s="166">
        <v>32.747</v>
      </c>
      <c r="N11" s="166">
        <v>45.275999999999996</v>
      </c>
      <c r="O11" s="166">
        <v>37.168999999999997</v>
      </c>
      <c r="P11" s="166">
        <v>49.543999999999997</v>
      </c>
      <c r="Q11" s="166">
        <v>37.422000000000004</v>
      </c>
      <c r="R11" s="166">
        <v>49.874000000000002</v>
      </c>
      <c r="S11" s="166">
        <v>36.102000000000004</v>
      </c>
      <c r="T11" s="166">
        <v>50.214999999999996</v>
      </c>
      <c r="U11" s="166">
        <v>37.688200000000002</v>
      </c>
      <c r="V11" s="166">
        <v>50.214999999999996</v>
      </c>
      <c r="W11" s="166">
        <v>38.774999999999999</v>
      </c>
      <c r="X11" s="167">
        <v>51.612000000000002</v>
      </c>
      <c r="Y11" s="132"/>
      <c r="Z11" s="53"/>
    </row>
    <row r="12" spans="2:26" x14ac:dyDescent="0.2">
      <c r="B12" s="174">
        <v>7896251803513</v>
      </c>
      <c r="C12" s="176">
        <v>660242</v>
      </c>
      <c r="D12" s="176" t="s">
        <v>136</v>
      </c>
      <c r="E12" s="187" t="s">
        <v>135</v>
      </c>
      <c r="F12" s="187">
        <v>24</v>
      </c>
      <c r="G12" s="187" t="s">
        <v>247</v>
      </c>
      <c r="H12" s="187" t="s">
        <v>240</v>
      </c>
      <c r="I12" s="178">
        <v>33.176000000000002</v>
      </c>
      <c r="J12" s="178">
        <v>45.858999999999995</v>
      </c>
      <c r="K12" s="178">
        <v>33.374000000000002</v>
      </c>
      <c r="L12" s="178">
        <v>46.134</v>
      </c>
      <c r="M12" s="178">
        <v>33.582999999999998</v>
      </c>
      <c r="N12" s="178">
        <v>46.430999999999997</v>
      </c>
      <c r="O12" s="178">
        <v>38.114999999999995</v>
      </c>
      <c r="P12" s="178">
        <v>50.808999999999997</v>
      </c>
      <c r="Q12" s="178">
        <v>38.378999999999998</v>
      </c>
      <c r="R12" s="178">
        <v>51.15</v>
      </c>
      <c r="S12" s="178">
        <v>37.025999999999996</v>
      </c>
      <c r="T12" s="178">
        <v>51.491</v>
      </c>
      <c r="U12" s="178">
        <v>38.646300000000004</v>
      </c>
      <c r="V12" s="178">
        <v>51.491</v>
      </c>
      <c r="W12" s="178">
        <v>39.765000000000001</v>
      </c>
      <c r="X12" s="179">
        <v>52.931999999999995</v>
      </c>
      <c r="Y12" s="132"/>
      <c r="Z12" s="53"/>
    </row>
    <row r="13" spans="2:26" x14ac:dyDescent="0.2">
      <c r="B13" s="15"/>
      <c r="C13" s="15"/>
      <c r="D13" s="15"/>
      <c r="E13" s="15"/>
      <c r="F13" s="15"/>
      <c r="G13" s="15"/>
      <c r="H13" s="1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2:26" ht="12.75" x14ac:dyDescent="0.2">
      <c r="B14" s="19" t="s">
        <v>137</v>
      </c>
      <c r="C14" s="15"/>
      <c r="D14" s="15"/>
      <c r="E14" s="15"/>
      <c r="F14" s="15"/>
      <c r="G14" s="15"/>
      <c r="H14" s="1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2:26" x14ac:dyDescent="0.2">
      <c r="B15" s="162">
        <v>7896251800437</v>
      </c>
      <c r="C15" s="164">
        <v>660099</v>
      </c>
      <c r="D15" s="164" t="s">
        <v>137</v>
      </c>
      <c r="E15" s="186" t="s">
        <v>138</v>
      </c>
      <c r="F15" s="186">
        <v>84</v>
      </c>
      <c r="G15" s="186" t="s">
        <v>248</v>
      </c>
      <c r="H15" s="188" t="s">
        <v>240</v>
      </c>
      <c r="I15" s="166">
        <v>21.76</v>
      </c>
      <c r="J15" s="166">
        <v>30.08</v>
      </c>
      <c r="K15" s="166">
        <v>21.891003420000001</v>
      </c>
      <c r="L15" s="166">
        <v>30.26302801655612</v>
      </c>
      <c r="M15" s="166">
        <v>22.027045950000002</v>
      </c>
      <c r="N15" s="166">
        <v>30.451098833496005</v>
      </c>
      <c r="O15" s="166">
        <v>25</v>
      </c>
      <c r="P15" s="166">
        <v>33.32</v>
      </c>
      <c r="Q15" s="166">
        <v>25.17</v>
      </c>
      <c r="R15" s="166">
        <v>33.54</v>
      </c>
      <c r="S15" s="166">
        <v>23.679931607041382</v>
      </c>
      <c r="T15" s="166">
        <v>33.774112000000002</v>
      </c>
      <c r="U15" s="166">
        <v>25.35</v>
      </c>
      <c r="V15" s="166">
        <v>33.78</v>
      </c>
      <c r="W15" s="166">
        <v>26.08</v>
      </c>
      <c r="X15" s="167">
        <v>34.71</v>
      </c>
      <c r="Y15" s="133"/>
    </row>
    <row r="16" spans="2:26" x14ac:dyDescent="0.2">
      <c r="B16" s="174">
        <v>7896251800826</v>
      </c>
      <c r="C16" s="176">
        <v>660039</v>
      </c>
      <c r="D16" s="176" t="s">
        <v>139</v>
      </c>
      <c r="E16" s="187" t="s">
        <v>140</v>
      </c>
      <c r="F16" s="187">
        <v>36</v>
      </c>
      <c r="G16" s="187" t="s">
        <v>248</v>
      </c>
      <c r="H16" s="189" t="s">
        <v>240</v>
      </c>
      <c r="I16" s="178">
        <v>33.130000000000003</v>
      </c>
      <c r="J16" s="178">
        <v>45.8</v>
      </c>
      <c r="K16" s="178">
        <v>33.327900319999998</v>
      </c>
      <c r="L16" s="178">
        <v>46.073867047851827</v>
      </c>
      <c r="M16" s="178">
        <v>33.531507030000007</v>
      </c>
      <c r="N16" s="178">
        <v>46.35534138006355</v>
      </c>
      <c r="O16" s="178">
        <v>38.049999999999997</v>
      </c>
      <c r="P16" s="178">
        <v>50.72</v>
      </c>
      <c r="Q16" s="178">
        <v>38.32</v>
      </c>
      <c r="R16" s="178">
        <v>51.07</v>
      </c>
      <c r="S16" s="178">
        <v>36.038806740196172</v>
      </c>
      <c r="T16" s="178">
        <v>51.409199000000001</v>
      </c>
      <c r="U16" s="178">
        <v>38.590000000000003</v>
      </c>
      <c r="V16" s="178">
        <v>51.41</v>
      </c>
      <c r="W16" s="178">
        <v>39.71</v>
      </c>
      <c r="X16" s="179">
        <v>52.86</v>
      </c>
      <c r="Y16" s="133"/>
    </row>
    <row r="17" spans="2:24" x14ac:dyDescent="0.2">
      <c r="B17" s="15"/>
      <c r="C17" s="15"/>
      <c r="D17" s="15"/>
      <c r="E17" s="15"/>
      <c r="F17" s="15"/>
      <c r="G17" s="15"/>
      <c r="H17" s="1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</row>
    <row r="18" spans="2:24" x14ac:dyDescent="0.2">
      <c r="B18" s="15"/>
      <c r="C18" s="15"/>
      <c r="D18" s="15"/>
      <c r="E18" s="15"/>
      <c r="F18" s="15"/>
      <c r="G18" s="15"/>
      <c r="H18" s="1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0"/>
      <c r="T18" s="190"/>
      <c r="U18" s="190"/>
      <c r="V18" s="85"/>
      <c r="W18" s="85"/>
      <c r="X18" s="85"/>
    </row>
    <row r="19" spans="2:24" x14ac:dyDescent="0.2">
      <c r="S19" s="190"/>
      <c r="T19" s="190"/>
      <c r="U19" s="190"/>
      <c r="V19" s="190"/>
      <c r="W19" s="190"/>
    </row>
    <row r="20" spans="2:24" x14ac:dyDescent="0.2">
      <c r="B20" s="11" t="s">
        <v>256</v>
      </c>
    </row>
    <row r="21" spans="2:24" x14ac:dyDescent="0.2">
      <c r="B21" s="11" t="s">
        <v>257</v>
      </c>
    </row>
    <row r="22" spans="2:24" x14ac:dyDescent="0.2">
      <c r="B22" s="5" t="s">
        <v>263</v>
      </c>
    </row>
  </sheetData>
  <mergeCells count="16">
    <mergeCell ref="F2:G2"/>
    <mergeCell ref="Q7:R7"/>
    <mergeCell ref="U7:V7"/>
    <mergeCell ref="W7:X7"/>
    <mergeCell ref="H7:H8"/>
    <mergeCell ref="I7:J7"/>
    <mergeCell ref="K7:L7"/>
    <mergeCell ref="M7:N7"/>
    <mergeCell ref="O7:P7"/>
    <mergeCell ref="G7:G8"/>
    <mergeCell ref="S7:T7"/>
    <mergeCell ref="B7:B8"/>
    <mergeCell ref="C7:C8"/>
    <mergeCell ref="D7:D8"/>
    <mergeCell ref="E7:E8"/>
    <mergeCell ref="F7:F8"/>
  </mergeCells>
  <pageMargins left="0.25" right="0.25" top="0.75" bottom="0.75" header="0.3" footer="0.3"/>
  <pageSetup scale="59" orientation="landscape" r:id="rId1"/>
  <ignoredErrors>
    <ignoredError sqref="U2:X2 J2:R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BG123"/>
  <sheetViews>
    <sheetView showGridLines="0" workbookViewId="0">
      <pane xSplit="9" ySplit="8" topLeftCell="J9" activePane="bottomRight" state="frozen"/>
      <selection activeCell="B2" sqref="B2"/>
      <selection pane="topRight" activeCell="B2" sqref="B2"/>
      <selection pane="bottomLeft" activeCell="B2" sqref="B2"/>
      <selection pane="bottomRight" activeCell="I52" sqref="I52"/>
    </sheetView>
  </sheetViews>
  <sheetFormatPr defaultRowHeight="11.25" x14ac:dyDescent="0.2"/>
  <cols>
    <col min="1" max="1" width="1.7109375" style="1" customWidth="1"/>
    <col min="2" max="2" width="14.85546875" style="1" customWidth="1"/>
    <col min="3" max="3" width="9.140625" style="1"/>
    <col min="4" max="4" width="41.5703125" style="3" bestFit="1" customWidth="1"/>
    <col min="5" max="5" width="11" style="1" bestFit="1" customWidth="1"/>
    <col min="6" max="6" width="9.28515625" style="1" customWidth="1"/>
    <col min="7" max="7" width="7.85546875" style="1" customWidth="1"/>
    <col min="8" max="8" width="9" style="1" customWidth="1"/>
    <col min="9" max="9" width="9.140625" style="1" customWidth="1"/>
    <col min="10" max="36" width="6.28515625" style="1" customWidth="1"/>
    <col min="37" max="37" width="3.28515625" style="1" bestFit="1" customWidth="1"/>
    <col min="38" max="38" width="3.42578125" style="1" bestFit="1" customWidth="1"/>
    <col min="39" max="39" width="3.28515625" style="1" bestFit="1" customWidth="1"/>
    <col min="40" max="40" width="3.42578125" style="1" bestFit="1" customWidth="1"/>
    <col min="41" max="41" width="3.28515625" style="1" bestFit="1" customWidth="1"/>
    <col min="42" max="42" width="3.42578125" style="1" bestFit="1" customWidth="1"/>
    <col min="43" max="43" width="3.28515625" style="1" bestFit="1" customWidth="1"/>
    <col min="44" max="44" width="3.42578125" style="1" bestFit="1" customWidth="1"/>
    <col min="45" max="45" width="3.28515625" style="1" bestFit="1" customWidth="1"/>
    <col min="46" max="46" width="3.42578125" style="1" bestFit="1" customWidth="1"/>
    <col min="47" max="47" width="3.28515625" style="1" bestFit="1" customWidth="1"/>
    <col min="48" max="48" width="3.42578125" style="1" bestFit="1" customWidth="1"/>
    <col min="49" max="49" width="3.28515625" style="1" bestFit="1" customWidth="1"/>
    <col min="50" max="50" width="3.42578125" style="1" bestFit="1" customWidth="1"/>
    <col min="51" max="51" width="3.28515625" style="1" bestFit="1" customWidth="1"/>
    <col min="52" max="52" width="3.42578125" style="1" bestFit="1" customWidth="1"/>
    <col min="53" max="53" width="3.28515625" style="1" bestFit="1" customWidth="1"/>
    <col min="54" max="54" width="3.42578125" style="1" bestFit="1" customWidth="1"/>
    <col min="55" max="55" width="3.28515625" style="1" bestFit="1" customWidth="1"/>
    <col min="56" max="56" width="3.42578125" style="1" bestFit="1" customWidth="1"/>
    <col min="57" max="57" width="3.28515625" style="1" bestFit="1" customWidth="1"/>
    <col min="58" max="58" width="3.42578125" style="1" bestFit="1" customWidth="1"/>
    <col min="59" max="59" width="3.28515625" style="1" bestFit="1" customWidth="1"/>
    <col min="60" max="16384" width="9.140625" style="1"/>
  </cols>
  <sheetData>
    <row r="2" spans="2:58" ht="15.75" customHeight="1" x14ac:dyDescent="0.2">
      <c r="C2" s="2"/>
      <c r="D2" s="2" t="s">
        <v>322</v>
      </c>
      <c r="J2" s="52" t="str">
        <f>J7</f>
        <v>AC</v>
      </c>
      <c r="K2" s="52" t="str">
        <f t="shared" ref="K2:AI2" si="0">K7</f>
        <v>AL</v>
      </c>
      <c r="L2" s="52" t="str">
        <f t="shared" si="0"/>
        <v>AM</v>
      </c>
      <c r="M2" s="52"/>
      <c r="N2" s="52" t="str">
        <f t="shared" si="0"/>
        <v>BA</v>
      </c>
      <c r="O2" s="52" t="str">
        <f t="shared" si="0"/>
        <v>CE</v>
      </c>
      <c r="P2" s="52" t="str">
        <f t="shared" si="0"/>
        <v>DF</v>
      </c>
      <c r="Q2" s="52" t="str">
        <f t="shared" si="0"/>
        <v>ES</v>
      </c>
      <c r="R2" s="52" t="str">
        <f t="shared" si="0"/>
        <v>GO</v>
      </c>
      <c r="S2" s="52" t="str">
        <f t="shared" si="0"/>
        <v>MA</v>
      </c>
      <c r="T2" s="52" t="str">
        <f t="shared" si="0"/>
        <v>MG</v>
      </c>
      <c r="U2" s="52" t="str">
        <f t="shared" si="0"/>
        <v>MS</v>
      </c>
      <c r="V2" s="52" t="str">
        <f t="shared" si="0"/>
        <v>MT</v>
      </c>
      <c r="W2" s="52" t="str">
        <f t="shared" si="0"/>
        <v>PA</v>
      </c>
      <c r="X2" s="52" t="str">
        <f t="shared" si="0"/>
        <v>PB</v>
      </c>
      <c r="Y2" s="52" t="str">
        <f t="shared" si="0"/>
        <v>PE</v>
      </c>
      <c r="Z2" s="52" t="str">
        <f t="shared" si="0"/>
        <v>PI</v>
      </c>
      <c r="AA2" s="52" t="str">
        <f t="shared" si="0"/>
        <v>PR</v>
      </c>
      <c r="AB2" s="52" t="str">
        <f t="shared" si="0"/>
        <v>RJ</v>
      </c>
      <c r="AC2" s="52" t="str">
        <f t="shared" si="0"/>
        <v>RN</v>
      </c>
      <c r="AD2" s="52" t="str">
        <f t="shared" si="0"/>
        <v>RO</v>
      </c>
      <c r="AE2" s="52" t="str">
        <f t="shared" si="0"/>
        <v>RR</v>
      </c>
      <c r="AF2" s="52" t="str">
        <f t="shared" si="0"/>
        <v>RS</v>
      </c>
      <c r="AG2" s="52" t="str">
        <f t="shared" si="0"/>
        <v>SC</v>
      </c>
      <c r="AH2" s="52" t="str">
        <f t="shared" si="0"/>
        <v>SE</v>
      </c>
      <c r="AI2" s="52" t="str">
        <f t="shared" si="0"/>
        <v>SP</v>
      </c>
      <c r="AJ2" s="52"/>
    </row>
    <row r="3" spans="2:58" ht="12.75" x14ac:dyDescent="0.2">
      <c r="C3" s="2"/>
      <c r="D3" s="2" t="s">
        <v>321</v>
      </c>
    </row>
    <row r="4" spans="2:58" ht="12.75" x14ac:dyDescent="0.2">
      <c r="D4" s="22"/>
    </row>
    <row r="5" spans="2:58" ht="12.75" x14ac:dyDescent="0.2">
      <c r="C5" s="2"/>
      <c r="D5" s="2" t="s">
        <v>265</v>
      </c>
      <c r="J5" s="52" t="s">
        <v>28</v>
      </c>
      <c r="K5" s="52" t="s">
        <v>29</v>
      </c>
      <c r="L5" s="52" t="s">
        <v>30</v>
      </c>
      <c r="M5" s="52" t="s">
        <v>278</v>
      </c>
      <c r="N5" s="52" t="s">
        <v>31</v>
      </c>
      <c r="O5" s="52" t="s">
        <v>32</v>
      </c>
      <c r="P5" s="52" t="s">
        <v>33</v>
      </c>
      <c r="Q5" s="52" t="s">
        <v>34</v>
      </c>
      <c r="R5" s="52" t="s">
        <v>35</v>
      </c>
      <c r="S5" s="52" t="s">
        <v>36</v>
      </c>
      <c r="T5" s="52" t="s">
        <v>37</v>
      </c>
      <c r="U5" s="52" t="s">
        <v>38</v>
      </c>
      <c r="V5" s="52" t="s">
        <v>39</v>
      </c>
      <c r="W5" s="52" t="s">
        <v>40</v>
      </c>
      <c r="X5" s="52" t="s">
        <v>41</v>
      </c>
      <c r="Y5" s="52" t="s">
        <v>42</v>
      </c>
      <c r="Z5" s="52" t="s">
        <v>43</v>
      </c>
      <c r="AA5" s="52" t="s">
        <v>44</v>
      </c>
      <c r="AB5" s="52" t="s">
        <v>45</v>
      </c>
      <c r="AC5" s="52" t="s">
        <v>46</v>
      </c>
      <c r="AD5" s="52" t="s">
        <v>47</v>
      </c>
      <c r="AE5" s="52" t="s">
        <v>48</v>
      </c>
      <c r="AF5" s="52" t="s">
        <v>49</v>
      </c>
      <c r="AG5" s="52" t="s">
        <v>50</v>
      </c>
      <c r="AH5" s="52" t="s">
        <v>51</v>
      </c>
      <c r="AI5" s="52" t="s">
        <v>52</v>
      </c>
      <c r="AJ5" s="52" t="s">
        <v>279</v>
      </c>
    </row>
    <row r="7" spans="2:58" ht="11.25" customHeight="1" x14ac:dyDescent="0.2">
      <c r="B7" s="209" t="s">
        <v>0</v>
      </c>
      <c r="C7" s="209" t="s">
        <v>1</v>
      </c>
      <c r="D7" s="209" t="s">
        <v>2</v>
      </c>
      <c r="E7" s="209" t="s">
        <v>3</v>
      </c>
      <c r="F7" s="209" t="s">
        <v>4</v>
      </c>
      <c r="G7" s="209" t="s">
        <v>5</v>
      </c>
      <c r="H7" s="209" t="s">
        <v>57</v>
      </c>
      <c r="I7" s="207" t="s">
        <v>243</v>
      </c>
      <c r="J7" s="26" t="s">
        <v>28</v>
      </c>
      <c r="K7" s="27" t="s">
        <v>29</v>
      </c>
      <c r="L7" s="27" t="s">
        <v>30</v>
      </c>
      <c r="M7" s="58" t="s">
        <v>278</v>
      </c>
      <c r="N7" s="27" t="s">
        <v>31</v>
      </c>
      <c r="O7" s="27" t="s">
        <v>32</v>
      </c>
      <c r="P7" s="27" t="s">
        <v>33</v>
      </c>
      <c r="Q7" s="27" t="s">
        <v>34</v>
      </c>
      <c r="R7" s="27" t="s">
        <v>35</v>
      </c>
      <c r="S7" s="27" t="s">
        <v>36</v>
      </c>
      <c r="T7" s="27" t="s">
        <v>37</v>
      </c>
      <c r="U7" s="27" t="s">
        <v>38</v>
      </c>
      <c r="V7" s="27" t="s">
        <v>39</v>
      </c>
      <c r="W7" s="27" t="s">
        <v>40</v>
      </c>
      <c r="X7" s="27" t="s">
        <v>41</v>
      </c>
      <c r="Y7" s="27" t="s">
        <v>42</v>
      </c>
      <c r="Z7" s="27" t="s">
        <v>43</v>
      </c>
      <c r="AA7" s="27" t="s">
        <v>44</v>
      </c>
      <c r="AB7" s="27" t="s">
        <v>45</v>
      </c>
      <c r="AC7" s="27" t="s">
        <v>46</v>
      </c>
      <c r="AD7" s="27" t="s">
        <v>47</v>
      </c>
      <c r="AE7" s="27" t="s">
        <v>48</v>
      </c>
      <c r="AF7" s="41" t="s">
        <v>49</v>
      </c>
      <c r="AG7" s="27" t="s">
        <v>50</v>
      </c>
      <c r="AH7" s="27" t="s">
        <v>51</v>
      </c>
      <c r="AI7" s="58" t="s">
        <v>52</v>
      </c>
      <c r="AJ7" s="58" t="s">
        <v>279</v>
      </c>
    </row>
    <row r="8" spans="2:58" x14ac:dyDescent="0.2">
      <c r="B8" s="210"/>
      <c r="C8" s="210"/>
      <c r="D8" s="210"/>
      <c r="E8" s="210"/>
      <c r="F8" s="210"/>
      <c r="G8" s="210"/>
      <c r="H8" s="210"/>
      <c r="I8" s="208"/>
      <c r="J8" s="4" t="s">
        <v>53</v>
      </c>
      <c r="K8" s="28" t="s">
        <v>53</v>
      </c>
      <c r="L8" s="28" t="s">
        <v>53</v>
      </c>
      <c r="M8" s="28" t="s">
        <v>53</v>
      </c>
      <c r="N8" s="28" t="s">
        <v>53</v>
      </c>
      <c r="O8" s="28" t="s">
        <v>53</v>
      </c>
      <c r="P8" s="28" t="s">
        <v>53</v>
      </c>
      <c r="Q8" s="28" t="s">
        <v>53</v>
      </c>
      <c r="R8" s="28" t="s">
        <v>53</v>
      </c>
      <c r="S8" s="28" t="s">
        <v>53</v>
      </c>
      <c r="T8" s="28" t="s">
        <v>53</v>
      </c>
      <c r="U8" s="28" t="s">
        <v>53</v>
      </c>
      <c r="V8" s="28" t="s">
        <v>53</v>
      </c>
      <c r="W8" s="28" t="s">
        <v>53</v>
      </c>
      <c r="X8" s="28" t="s">
        <v>53</v>
      </c>
      <c r="Y8" s="28" t="s">
        <v>53</v>
      </c>
      <c r="Z8" s="28" t="s">
        <v>53</v>
      </c>
      <c r="AA8" s="28" t="s">
        <v>53</v>
      </c>
      <c r="AB8" s="28" t="s">
        <v>53</v>
      </c>
      <c r="AC8" s="28" t="s">
        <v>53</v>
      </c>
      <c r="AD8" s="28" t="s">
        <v>53</v>
      </c>
      <c r="AE8" s="28" t="s">
        <v>53</v>
      </c>
      <c r="AF8" s="28" t="s">
        <v>53</v>
      </c>
      <c r="AG8" s="28" t="s">
        <v>53</v>
      </c>
      <c r="AH8" s="28" t="s">
        <v>53</v>
      </c>
      <c r="AI8" s="28" t="s">
        <v>53</v>
      </c>
      <c r="AJ8" s="28" t="s">
        <v>53</v>
      </c>
    </row>
    <row r="10" spans="2:58" s="14" customFormat="1" ht="12.75" x14ac:dyDescent="0.2">
      <c r="B10" s="20" t="s">
        <v>6</v>
      </c>
      <c r="D10" s="21"/>
      <c r="T10" s="42"/>
      <c r="AB10" s="128"/>
    </row>
    <row r="11" spans="2:58" s="43" customFormat="1" x14ac:dyDescent="0.2">
      <c r="B11" s="141">
        <v>7896009400049</v>
      </c>
      <c r="C11" s="142">
        <v>639504</v>
      </c>
      <c r="D11" s="143" t="s">
        <v>16</v>
      </c>
      <c r="E11" s="143" t="s">
        <v>20</v>
      </c>
      <c r="F11" s="143">
        <v>60</v>
      </c>
      <c r="G11" s="143">
        <v>33061000</v>
      </c>
      <c r="H11" s="143" t="s">
        <v>240</v>
      </c>
      <c r="I11" s="61">
        <v>9.99</v>
      </c>
      <c r="J11" s="144">
        <v>6.4470774193548328</v>
      </c>
      <c r="K11" s="144">
        <v>6.4470774193548328</v>
      </c>
      <c r="L11" s="144">
        <v>6.4470774193548328</v>
      </c>
      <c r="M11" s="144">
        <v>6.3145929782688066</v>
      </c>
      <c r="N11" s="144">
        <v>6.3145929782688066</v>
      </c>
      <c r="O11" s="144">
        <v>6.3377419354838702</v>
      </c>
      <c r="P11" s="144">
        <v>6.4470774193548328</v>
      </c>
      <c r="Q11" s="144">
        <v>6.4162880714320272</v>
      </c>
      <c r="R11" s="144">
        <v>6.4470774193548328</v>
      </c>
      <c r="S11" s="144">
        <v>6.3145929782688066</v>
      </c>
      <c r="T11" s="144">
        <v>5.8802660819964796</v>
      </c>
      <c r="U11" s="144">
        <v>6.4470774193548328</v>
      </c>
      <c r="V11" s="144">
        <v>6.4470774193548328</v>
      </c>
      <c r="W11" s="144">
        <v>6.4470774193548328</v>
      </c>
      <c r="X11" s="144">
        <v>6.3145929782688066</v>
      </c>
      <c r="Y11" s="144">
        <v>6.3145929782688066</v>
      </c>
      <c r="Z11" s="144">
        <v>6.3145929782688066</v>
      </c>
      <c r="AA11" s="144">
        <v>6.7389070444357531</v>
      </c>
      <c r="AB11" s="144">
        <v>7.5215850077742097</v>
      </c>
      <c r="AC11" s="144">
        <v>6.3145929782688066</v>
      </c>
      <c r="AD11" s="144">
        <v>6.4470774193548328</v>
      </c>
      <c r="AE11" s="144">
        <v>6.4470774193548328</v>
      </c>
      <c r="AF11" s="144">
        <v>6.6150292556576415</v>
      </c>
      <c r="AG11" s="144">
        <v>6.8829613642830063</v>
      </c>
      <c r="AH11" s="144">
        <v>6.3145929782688066</v>
      </c>
      <c r="AI11" s="144">
        <v>7.3238813229571988</v>
      </c>
      <c r="AJ11" s="145">
        <v>6.3145929782688066</v>
      </c>
      <c r="AL11" s="18"/>
      <c r="AN11" s="18"/>
      <c r="AP11" s="18"/>
      <c r="AR11" s="18"/>
      <c r="AT11" s="18"/>
      <c r="AV11" s="18"/>
      <c r="AX11" s="18"/>
      <c r="AZ11" s="18"/>
      <c r="BB11" s="18"/>
      <c r="BD11" s="18"/>
      <c r="BF11" s="18"/>
    </row>
    <row r="12" spans="2:58" s="43" customFormat="1" x14ac:dyDescent="0.2">
      <c r="B12" s="106">
        <v>7896009419324</v>
      </c>
      <c r="C12" s="107">
        <v>639505</v>
      </c>
      <c r="D12" s="108" t="s">
        <v>16</v>
      </c>
      <c r="E12" s="108" t="s">
        <v>21</v>
      </c>
      <c r="F12" s="108">
        <v>60</v>
      </c>
      <c r="G12" s="108">
        <v>33061000</v>
      </c>
      <c r="H12" s="108" t="s">
        <v>240</v>
      </c>
      <c r="I12" s="62">
        <v>13.59</v>
      </c>
      <c r="J12" s="59">
        <v>8.7677419354838708</v>
      </c>
      <c r="K12" s="59">
        <v>8.7677419354838708</v>
      </c>
      <c r="L12" s="59">
        <v>8.7677419354838708</v>
      </c>
      <c r="M12" s="59">
        <v>8.5875689184169541</v>
      </c>
      <c r="N12" s="59">
        <v>8.5875689184169541</v>
      </c>
      <c r="O12" s="59">
        <v>8.621612903225806</v>
      </c>
      <c r="P12" s="59">
        <v>8.7677419354838708</v>
      </c>
      <c r="Q12" s="59">
        <v>8.7258697755283237</v>
      </c>
      <c r="R12" s="59">
        <v>8.7677419354838708</v>
      </c>
      <c r="S12" s="59">
        <v>8.5875689184169541</v>
      </c>
      <c r="T12" s="59">
        <v>7.9969034285434795</v>
      </c>
      <c r="U12" s="59">
        <v>8.7677419354838708</v>
      </c>
      <c r="V12" s="59">
        <v>8.7677419354838708</v>
      </c>
      <c r="W12" s="59">
        <v>8.7677419354838708</v>
      </c>
      <c r="X12" s="59">
        <v>8.5875689184169541</v>
      </c>
      <c r="Y12" s="59">
        <v>8.5875689184169541</v>
      </c>
      <c r="Z12" s="59">
        <v>8.5875689184169541</v>
      </c>
      <c r="AA12" s="59">
        <v>9.1673420154035909</v>
      </c>
      <c r="AB12" s="59">
        <v>10.229025030161354</v>
      </c>
      <c r="AC12" s="59">
        <v>8.5875689184169541</v>
      </c>
      <c r="AD12" s="59">
        <v>8.7677419354838708</v>
      </c>
      <c r="AE12" s="59">
        <v>8.7677419354838708</v>
      </c>
      <c r="AF12" s="59">
        <v>8.9988235820207567</v>
      </c>
      <c r="AG12" s="59">
        <v>9.3605249430955997</v>
      </c>
      <c r="AH12" s="59">
        <v>8.5875689184169541</v>
      </c>
      <c r="AI12" s="59">
        <v>9.9601567080646021</v>
      </c>
      <c r="AJ12" s="109">
        <v>8.5875689184169541</v>
      </c>
      <c r="AL12" s="18"/>
      <c r="AN12" s="18"/>
      <c r="AP12" s="18"/>
      <c r="AR12" s="18"/>
      <c r="AT12" s="18"/>
      <c r="AV12" s="18"/>
      <c r="AX12" s="18"/>
      <c r="AZ12" s="18"/>
      <c r="BB12" s="18"/>
      <c r="BD12" s="18"/>
      <c r="BF12" s="18"/>
    </row>
    <row r="13" spans="2:58" s="43" customFormat="1" x14ac:dyDescent="0.2">
      <c r="B13" s="106">
        <v>7896015518325</v>
      </c>
      <c r="C13" s="107">
        <v>639511</v>
      </c>
      <c r="D13" s="108" t="s">
        <v>17</v>
      </c>
      <c r="E13" s="108" t="s">
        <v>20</v>
      </c>
      <c r="F13" s="108">
        <v>60</v>
      </c>
      <c r="G13" s="108">
        <v>33061000</v>
      </c>
      <c r="H13" s="108" t="s">
        <v>240</v>
      </c>
      <c r="I13" s="62">
        <v>9.99</v>
      </c>
      <c r="J13" s="59">
        <v>6.4470774193548328</v>
      </c>
      <c r="K13" s="59">
        <v>6.4470774193548328</v>
      </c>
      <c r="L13" s="59">
        <v>6.4470774193548328</v>
      </c>
      <c r="M13" s="59">
        <v>6.3145929782688066</v>
      </c>
      <c r="N13" s="59">
        <v>6.3145929782688066</v>
      </c>
      <c r="O13" s="59">
        <v>6.3377419354838702</v>
      </c>
      <c r="P13" s="59">
        <v>6.4470774193548328</v>
      </c>
      <c r="Q13" s="59">
        <v>6.4162880714320272</v>
      </c>
      <c r="R13" s="59">
        <v>6.4470774193548328</v>
      </c>
      <c r="S13" s="59">
        <v>6.3145929782688066</v>
      </c>
      <c r="T13" s="59">
        <v>5.8802660819964796</v>
      </c>
      <c r="U13" s="59">
        <v>6.4470774193548328</v>
      </c>
      <c r="V13" s="59">
        <v>6.4470774193548328</v>
      </c>
      <c r="W13" s="59">
        <v>6.4470774193548328</v>
      </c>
      <c r="X13" s="59">
        <v>6.3145929782688066</v>
      </c>
      <c r="Y13" s="59">
        <v>6.3145929782688066</v>
      </c>
      <c r="Z13" s="59">
        <v>6.3145929782688066</v>
      </c>
      <c r="AA13" s="59">
        <v>6.7389070444357531</v>
      </c>
      <c r="AB13" s="59">
        <v>7.5215850077742097</v>
      </c>
      <c r="AC13" s="59">
        <v>6.3145929782688066</v>
      </c>
      <c r="AD13" s="59">
        <v>6.4470774193548328</v>
      </c>
      <c r="AE13" s="59">
        <v>6.4470774193548328</v>
      </c>
      <c r="AF13" s="59">
        <v>6.6150292556576415</v>
      </c>
      <c r="AG13" s="59">
        <v>6.8829613642830063</v>
      </c>
      <c r="AH13" s="59">
        <v>6.3145929782688066</v>
      </c>
      <c r="AI13" s="59">
        <v>7.3238813229571988</v>
      </c>
      <c r="AJ13" s="109">
        <v>6.3145929782688066</v>
      </c>
      <c r="AL13" s="18"/>
      <c r="AN13" s="18"/>
      <c r="AP13" s="18"/>
      <c r="AR13" s="18"/>
      <c r="AT13" s="18"/>
      <c r="AV13" s="18"/>
      <c r="AX13" s="18"/>
      <c r="AZ13" s="18"/>
      <c r="BB13" s="18"/>
      <c r="BD13" s="18"/>
      <c r="BF13" s="18"/>
    </row>
    <row r="14" spans="2:58" s="43" customFormat="1" x14ac:dyDescent="0.2">
      <c r="B14" s="106">
        <v>7896015519223</v>
      </c>
      <c r="C14" s="107">
        <v>639513</v>
      </c>
      <c r="D14" s="108" t="s">
        <v>18</v>
      </c>
      <c r="E14" s="108" t="s">
        <v>20</v>
      </c>
      <c r="F14" s="108">
        <v>60</v>
      </c>
      <c r="G14" s="108">
        <v>33061000</v>
      </c>
      <c r="H14" s="108" t="s">
        <v>240</v>
      </c>
      <c r="I14" s="62">
        <v>9.99</v>
      </c>
      <c r="J14" s="59">
        <v>6.4470774193548328</v>
      </c>
      <c r="K14" s="59">
        <v>6.4470774193548328</v>
      </c>
      <c r="L14" s="59">
        <v>6.4470774193548328</v>
      </c>
      <c r="M14" s="59">
        <v>6.3145929782688066</v>
      </c>
      <c r="N14" s="59">
        <v>6.3145929782688066</v>
      </c>
      <c r="O14" s="59">
        <v>6.3377419354838702</v>
      </c>
      <c r="P14" s="59">
        <v>6.4470774193548328</v>
      </c>
      <c r="Q14" s="59">
        <v>6.4162880714320272</v>
      </c>
      <c r="R14" s="59">
        <v>6.4470774193548328</v>
      </c>
      <c r="S14" s="59">
        <v>6.3145929782688066</v>
      </c>
      <c r="T14" s="59">
        <v>5.8802660819964796</v>
      </c>
      <c r="U14" s="59">
        <v>6.4470774193548328</v>
      </c>
      <c r="V14" s="59">
        <v>6.4470774193548328</v>
      </c>
      <c r="W14" s="59">
        <v>6.4470774193548328</v>
      </c>
      <c r="X14" s="59">
        <v>6.3145929782688066</v>
      </c>
      <c r="Y14" s="59">
        <v>6.3145929782688066</v>
      </c>
      <c r="Z14" s="59">
        <v>6.3145929782688066</v>
      </c>
      <c r="AA14" s="59">
        <v>6.7389070444357531</v>
      </c>
      <c r="AB14" s="59">
        <v>7.5215850077742097</v>
      </c>
      <c r="AC14" s="59">
        <v>6.3145929782688066</v>
      </c>
      <c r="AD14" s="59">
        <v>6.4470774193548328</v>
      </c>
      <c r="AE14" s="59">
        <v>6.4470774193548328</v>
      </c>
      <c r="AF14" s="59">
        <v>6.6150292556576415</v>
      </c>
      <c r="AG14" s="59">
        <v>6.8829613642830063</v>
      </c>
      <c r="AH14" s="59">
        <v>6.3145929782688066</v>
      </c>
      <c r="AI14" s="59">
        <v>7.3238813229571988</v>
      </c>
      <c r="AJ14" s="109">
        <v>6.3145929782688066</v>
      </c>
      <c r="AL14" s="18"/>
      <c r="AN14" s="18"/>
      <c r="AP14" s="18"/>
      <c r="AR14" s="18"/>
      <c r="AT14" s="18"/>
      <c r="AV14" s="18"/>
      <c r="AX14" s="18"/>
      <c r="AZ14" s="18"/>
      <c r="BB14" s="18"/>
      <c r="BD14" s="18"/>
      <c r="BF14" s="18"/>
    </row>
    <row r="15" spans="2:58" s="43" customFormat="1" x14ac:dyDescent="0.2">
      <c r="B15" s="106">
        <v>7896015520045</v>
      </c>
      <c r="C15" s="107">
        <v>639520</v>
      </c>
      <c r="D15" s="108" t="s">
        <v>19</v>
      </c>
      <c r="E15" s="108" t="s">
        <v>21</v>
      </c>
      <c r="F15" s="108">
        <v>60</v>
      </c>
      <c r="G15" s="108">
        <v>33061000</v>
      </c>
      <c r="H15" s="108" t="s">
        <v>240</v>
      </c>
      <c r="I15" s="62">
        <v>13.59</v>
      </c>
      <c r="J15" s="59">
        <v>8.7677419354838708</v>
      </c>
      <c r="K15" s="59">
        <v>8.7677419354838708</v>
      </c>
      <c r="L15" s="59">
        <v>8.7677419354838708</v>
      </c>
      <c r="M15" s="59">
        <v>8.5875689184169541</v>
      </c>
      <c r="N15" s="59">
        <v>8.5875689184169541</v>
      </c>
      <c r="O15" s="59">
        <v>8.621612903225806</v>
      </c>
      <c r="P15" s="59">
        <v>8.7677419354838708</v>
      </c>
      <c r="Q15" s="59">
        <v>8.7258697755283237</v>
      </c>
      <c r="R15" s="59">
        <v>8.7677419354838708</v>
      </c>
      <c r="S15" s="59">
        <v>8.5875689184169541</v>
      </c>
      <c r="T15" s="59">
        <v>7.9969034285434795</v>
      </c>
      <c r="U15" s="59">
        <v>8.7677419354838708</v>
      </c>
      <c r="V15" s="59">
        <v>8.7677419354838708</v>
      </c>
      <c r="W15" s="59">
        <v>8.7677419354838708</v>
      </c>
      <c r="X15" s="59">
        <v>8.5875689184169541</v>
      </c>
      <c r="Y15" s="59">
        <v>8.5875689184169541</v>
      </c>
      <c r="Z15" s="59">
        <v>8.5875689184169541</v>
      </c>
      <c r="AA15" s="59">
        <v>9.1673420154035909</v>
      </c>
      <c r="AB15" s="59">
        <v>10.229025030161354</v>
      </c>
      <c r="AC15" s="59">
        <v>8.5875689184169541</v>
      </c>
      <c r="AD15" s="59">
        <v>8.7677419354838708</v>
      </c>
      <c r="AE15" s="59">
        <v>8.7677419354838708</v>
      </c>
      <c r="AF15" s="59">
        <v>8.9988235820207567</v>
      </c>
      <c r="AG15" s="59">
        <v>9.3605249430955997</v>
      </c>
      <c r="AH15" s="59">
        <v>8.5875689184169541</v>
      </c>
      <c r="AI15" s="59">
        <v>9.9601567080646021</v>
      </c>
      <c r="AJ15" s="109">
        <v>8.5875689184169541</v>
      </c>
      <c r="AL15" s="18"/>
      <c r="AN15" s="18"/>
      <c r="AP15" s="18"/>
      <c r="AR15" s="18"/>
      <c r="AT15" s="18"/>
      <c r="AV15" s="18"/>
      <c r="AX15" s="18"/>
      <c r="AZ15" s="18"/>
      <c r="BB15" s="18"/>
      <c r="BD15" s="18"/>
      <c r="BF15" s="18"/>
    </row>
    <row r="16" spans="2:58" s="43" customFormat="1" x14ac:dyDescent="0.2">
      <c r="B16" s="106">
        <v>7896015528294</v>
      </c>
      <c r="C16" s="107">
        <v>639527</v>
      </c>
      <c r="D16" s="108" t="s">
        <v>7</v>
      </c>
      <c r="E16" s="108" t="s">
        <v>20</v>
      </c>
      <c r="F16" s="108">
        <v>60</v>
      </c>
      <c r="G16" s="108">
        <v>33061000</v>
      </c>
      <c r="H16" s="108" t="s">
        <v>240</v>
      </c>
      <c r="I16" s="62">
        <v>9.99</v>
      </c>
      <c r="J16" s="59">
        <v>6.4470774193548328</v>
      </c>
      <c r="K16" s="59">
        <v>6.4470774193548328</v>
      </c>
      <c r="L16" s="59">
        <v>6.4470774193548328</v>
      </c>
      <c r="M16" s="59">
        <v>6.3145929782688066</v>
      </c>
      <c r="N16" s="59">
        <v>6.3145929782688066</v>
      </c>
      <c r="O16" s="59">
        <v>6.3377419354838702</v>
      </c>
      <c r="P16" s="59">
        <v>6.4470774193548328</v>
      </c>
      <c r="Q16" s="59">
        <v>6.4162880714320272</v>
      </c>
      <c r="R16" s="59">
        <v>6.4470774193548328</v>
      </c>
      <c r="S16" s="59">
        <v>6.3145929782688066</v>
      </c>
      <c r="T16" s="59">
        <v>5.8802660819964796</v>
      </c>
      <c r="U16" s="59">
        <v>6.4470774193548328</v>
      </c>
      <c r="V16" s="59">
        <v>6.4470774193548328</v>
      </c>
      <c r="W16" s="59">
        <v>6.4470774193548328</v>
      </c>
      <c r="X16" s="59">
        <v>6.3145929782688066</v>
      </c>
      <c r="Y16" s="59">
        <v>6.3145929782688066</v>
      </c>
      <c r="Z16" s="59">
        <v>6.3145929782688066</v>
      </c>
      <c r="AA16" s="59">
        <v>6.7389070444357531</v>
      </c>
      <c r="AB16" s="59">
        <v>7.5215850077742097</v>
      </c>
      <c r="AC16" s="59">
        <v>6.3145929782688066</v>
      </c>
      <c r="AD16" s="59">
        <v>6.4470774193548328</v>
      </c>
      <c r="AE16" s="59">
        <v>6.4470774193548328</v>
      </c>
      <c r="AF16" s="59">
        <v>6.6150292556576415</v>
      </c>
      <c r="AG16" s="59">
        <v>6.8829613642830063</v>
      </c>
      <c r="AH16" s="59">
        <v>6.3145929782688066</v>
      </c>
      <c r="AI16" s="59">
        <v>7.3238813229571988</v>
      </c>
      <c r="AJ16" s="109">
        <v>6.3145929782688066</v>
      </c>
      <c r="AL16" s="18"/>
      <c r="AN16" s="18"/>
      <c r="AP16" s="18"/>
      <c r="AR16" s="18"/>
      <c r="AT16" s="18"/>
      <c r="AV16" s="18"/>
      <c r="AX16" s="18"/>
      <c r="AZ16" s="18"/>
      <c r="BB16" s="18"/>
      <c r="BD16" s="18"/>
      <c r="BF16" s="18"/>
    </row>
    <row r="17" spans="2:58" s="43" customFormat="1" x14ac:dyDescent="0.2">
      <c r="B17" s="106">
        <v>7896015528300</v>
      </c>
      <c r="C17" s="107">
        <v>639528</v>
      </c>
      <c r="D17" s="108" t="s">
        <v>7</v>
      </c>
      <c r="E17" s="108" t="s">
        <v>21</v>
      </c>
      <c r="F17" s="108">
        <v>60</v>
      </c>
      <c r="G17" s="108">
        <v>33061000</v>
      </c>
      <c r="H17" s="108" t="s">
        <v>240</v>
      </c>
      <c r="I17" s="62">
        <v>13.59</v>
      </c>
      <c r="J17" s="59">
        <v>8.7677419354838708</v>
      </c>
      <c r="K17" s="59">
        <v>8.7677419354838708</v>
      </c>
      <c r="L17" s="59">
        <v>8.7677419354838708</v>
      </c>
      <c r="M17" s="59">
        <v>8.5875689184169541</v>
      </c>
      <c r="N17" s="59">
        <v>8.5875689184169541</v>
      </c>
      <c r="O17" s="59">
        <v>8.621612903225806</v>
      </c>
      <c r="P17" s="59">
        <v>8.7677419354838708</v>
      </c>
      <c r="Q17" s="59">
        <v>8.7258697755283237</v>
      </c>
      <c r="R17" s="59">
        <v>8.7677419354838708</v>
      </c>
      <c r="S17" s="59">
        <v>8.5875689184169541</v>
      </c>
      <c r="T17" s="59">
        <v>7.9969034285434795</v>
      </c>
      <c r="U17" s="59">
        <v>8.7677419354838708</v>
      </c>
      <c r="V17" s="59">
        <v>8.7677419354838708</v>
      </c>
      <c r="W17" s="59">
        <v>8.7677419354838708</v>
      </c>
      <c r="X17" s="59">
        <v>8.5875689184169541</v>
      </c>
      <c r="Y17" s="59">
        <v>8.5875689184169541</v>
      </c>
      <c r="Z17" s="59">
        <v>8.5875689184169541</v>
      </c>
      <c r="AA17" s="59">
        <v>9.1673420154035909</v>
      </c>
      <c r="AB17" s="59">
        <v>10.229025030161354</v>
      </c>
      <c r="AC17" s="59">
        <v>8.5875689184169541</v>
      </c>
      <c r="AD17" s="59">
        <v>8.7677419354838708</v>
      </c>
      <c r="AE17" s="59">
        <v>8.7677419354838708</v>
      </c>
      <c r="AF17" s="59">
        <v>8.9988235820207567</v>
      </c>
      <c r="AG17" s="59">
        <v>9.3605249430955997</v>
      </c>
      <c r="AH17" s="59">
        <v>8.5875689184169541</v>
      </c>
      <c r="AI17" s="59">
        <v>9.9601567080646021</v>
      </c>
      <c r="AJ17" s="109">
        <v>8.5875689184169541</v>
      </c>
      <c r="AL17" s="18"/>
      <c r="AN17" s="18"/>
      <c r="AP17" s="18"/>
      <c r="AR17" s="18"/>
      <c r="AT17" s="18"/>
      <c r="AV17" s="18"/>
      <c r="AX17" s="18"/>
      <c r="AZ17" s="18"/>
      <c r="BB17" s="18"/>
      <c r="BD17" s="18"/>
      <c r="BF17" s="18"/>
    </row>
    <row r="18" spans="2:58" s="43" customFormat="1" x14ac:dyDescent="0.2">
      <c r="B18" s="157">
        <v>7896015525583</v>
      </c>
      <c r="C18" s="158">
        <v>639549</v>
      </c>
      <c r="D18" s="127" t="s">
        <v>8</v>
      </c>
      <c r="E18" s="127" t="s">
        <v>22</v>
      </c>
      <c r="F18" s="127">
        <v>12</v>
      </c>
      <c r="G18" s="127">
        <v>33061000</v>
      </c>
      <c r="H18" s="127" t="s">
        <v>241</v>
      </c>
      <c r="I18" s="129">
        <v>15.99</v>
      </c>
      <c r="J18" s="159">
        <v>9.9937499999999986</v>
      </c>
      <c r="K18" s="159">
        <v>9.9937499999999986</v>
      </c>
      <c r="L18" s="159">
        <v>9.9937499999999986</v>
      </c>
      <c r="M18" s="159">
        <v>9.7883830876795894</v>
      </c>
      <c r="N18" s="159">
        <v>9.7883830876795894</v>
      </c>
      <c r="O18" s="159">
        <v>9.8271874999999991</v>
      </c>
      <c r="P18" s="159">
        <v>9.9937499999999986</v>
      </c>
      <c r="Q18" s="159">
        <v>9.9460227856687702</v>
      </c>
      <c r="R18" s="159">
        <v>9.9937499999999986</v>
      </c>
      <c r="S18" s="159">
        <v>9.7883830876795894</v>
      </c>
      <c r="T18" s="159">
        <v>8.6250485987789869</v>
      </c>
      <c r="U18" s="159">
        <v>9.9937499999999986</v>
      </c>
      <c r="V18" s="159">
        <v>9.9937499999999986</v>
      </c>
      <c r="W18" s="159">
        <v>9.9937499999999986</v>
      </c>
      <c r="X18" s="159">
        <v>9.7883830876795894</v>
      </c>
      <c r="Y18" s="159">
        <v>9.7883830876795894</v>
      </c>
      <c r="Z18" s="159">
        <v>9.7883830876795894</v>
      </c>
      <c r="AA18" s="159">
        <v>9.8874404408225267</v>
      </c>
      <c r="AB18" s="159">
        <v>12.035475366613692</v>
      </c>
      <c r="AC18" s="159">
        <v>9.7883830876795894</v>
      </c>
      <c r="AD18" s="159">
        <v>9.9937499999999986</v>
      </c>
      <c r="AE18" s="159">
        <v>9.9937499999999986</v>
      </c>
      <c r="AF18" s="159">
        <v>9.7056848162964844</v>
      </c>
      <c r="AG18" s="159">
        <v>10.095797965667678</v>
      </c>
      <c r="AH18" s="159">
        <v>9.7883830876795894</v>
      </c>
      <c r="AI18" s="159">
        <v>10.742531048451575</v>
      </c>
      <c r="AJ18" s="160">
        <v>9.7883830876795894</v>
      </c>
      <c r="AL18" s="18"/>
      <c r="AN18" s="18"/>
      <c r="AP18" s="18"/>
      <c r="AR18" s="18"/>
      <c r="AT18" s="18"/>
      <c r="AV18" s="18"/>
      <c r="AX18" s="18"/>
      <c r="AZ18" s="18"/>
      <c r="BB18" s="18"/>
      <c r="BD18" s="18"/>
      <c r="BF18" s="18"/>
    </row>
    <row r="19" spans="2:58" s="43" customFormat="1" x14ac:dyDescent="0.2">
      <c r="B19" s="106">
        <v>7896015528577</v>
      </c>
      <c r="C19" s="107">
        <v>639535</v>
      </c>
      <c r="D19" s="108" t="s">
        <v>282</v>
      </c>
      <c r="E19" s="108" t="s">
        <v>22</v>
      </c>
      <c r="F19" s="108">
        <v>12</v>
      </c>
      <c r="G19" s="108">
        <v>33061000</v>
      </c>
      <c r="H19" s="108" t="s">
        <v>241</v>
      </c>
      <c r="I19" s="62">
        <v>15.99</v>
      </c>
      <c r="J19" s="59">
        <v>9.9937499999999986</v>
      </c>
      <c r="K19" s="59">
        <v>9.9937499999999986</v>
      </c>
      <c r="L19" s="59">
        <v>9.9937499999999986</v>
      </c>
      <c r="M19" s="59">
        <v>9.7883830876795894</v>
      </c>
      <c r="N19" s="59">
        <v>9.7883830876795894</v>
      </c>
      <c r="O19" s="59">
        <v>9.8271874999999991</v>
      </c>
      <c r="P19" s="59">
        <v>9.9937499999999986</v>
      </c>
      <c r="Q19" s="59">
        <v>9.9460227856687702</v>
      </c>
      <c r="R19" s="59">
        <v>9.9937499999999986</v>
      </c>
      <c r="S19" s="59">
        <v>9.7883830876795894</v>
      </c>
      <c r="T19" s="59">
        <v>8.6250485987789869</v>
      </c>
      <c r="U19" s="59">
        <v>9.9937499999999986</v>
      </c>
      <c r="V19" s="59">
        <v>9.9937499999999986</v>
      </c>
      <c r="W19" s="59">
        <v>9.9937499999999986</v>
      </c>
      <c r="X19" s="59">
        <v>9.7883830876795894</v>
      </c>
      <c r="Y19" s="59">
        <v>9.7883830876795894</v>
      </c>
      <c r="Z19" s="59">
        <v>9.7883830876795894</v>
      </c>
      <c r="AA19" s="59">
        <v>9.8874404408225267</v>
      </c>
      <c r="AB19" s="59">
        <v>12.035475366613692</v>
      </c>
      <c r="AC19" s="59">
        <v>9.7883830876795894</v>
      </c>
      <c r="AD19" s="59">
        <v>9.9937499999999986</v>
      </c>
      <c r="AE19" s="59">
        <v>9.9937499999999986</v>
      </c>
      <c r="AF19" s="59">
        <v>9.7056848162964844</v>
      </c>
      <c r="AG19" s="59">
        <v>10.095797965667678</v>
      </c>
      <c r="AH19" s="59">
        <v>9.7883830876795894</v>
      </c>
      <c r="AI19" s="59">
        <v>10.742531048451575</v>
      </c>
      <c r="AJ19" s="109">
        <v>9.7883830876795894</v>
      </c>
      <c r="AL19" s="18"/>
      <c r="AN19" s="18"/>
      <c r="AP19" s="18"/>
      <c r="AR19" s="18"/>
      <c r="AT19" s="18"/>
      <c r="AV19" s="18"/>
      <c r="AX19" s="18"/>
      <c r="AZ19" s="18"/>
      <c r="BB19" s="18"/>
      <c r="BD19" s="18"/>
      <c r="BF19" s="18"/>
    </row>
    <row r="20" spans="2:58" s="43" customFormat="1" x14ac:dyDescent="0.2">
      <c r="B20" s="106">
        <v>7896009400162</v>
      </c>
      <c r="C20" s="107">
        <v>639566</v>
      </c>
      <c r="D20" s="108" t="s">
        <v>9</v>
      </c>
      <c r="E20" s="108" t="s">
        <v>20</v>
      </c>
      <c r="F20" s="108">
        <v>60</v>
      </c>
      <c r="G20" s="108">
        <v>33061000</v>
      </c>
      <c r="H20" s="108" t="s">
        <v>240</v>
      </c>
      <c r="I20" s="62">
        <v>9.99</v>
      </c>
      <c r="J20" s="59">
        <v>6.4470774193548328</v>
      </c>
      <c r="K20" s="59">
        <v>6.4470774193548328</v>
      </c>
      <c r="L20" s="59">
        <v>6.4470774193548328</v>
      </c>
      <c r="M20" s="59">
        <v>6.3145929782688066</v>
      </c>
      <c r="N20" s="59">
        <v>6.3145929782688066</v>
      </c>
      <c r="O20" s="59">
        <v>6.3377419354838702</v>
      </c>
      <c r="P20" s="59">
        <v>6.4470774193548328</v>
      </c>
      <c r="Q20" s="59">
        <v>6.4162880714320272</v>
      </c>
      <c r="R20" s="59">
        <v>6.4470774193548328</v>
      </c>
      <c r="S20" s="59">
        <v>6.3145929782688066</v>
      </c>
      <c r="T20" s="59">
        <v>5.8802660819964796</v>
      </c>
      <c r="U20" s="59">
        <v>6.4470774193548328</v>
      </c>
      <c r="V20" s="59">
        <v>6.4470774193548328</v>
      </c>
      <c r="W20" s="59">
        <v>6.4470774193548328</v>
      </c>
      <c r="X20" s="59">
        <v>6.3145929782688066</v>
      </c>
      <c r="Y20" s="59">
        <v>6.3145929782688066</v>
      </c>
      <c r="Z20" s="59">
        <v>6.3145929782688066</v>
      </c>
      <c r="AA20" s="59">
        <v>6.7389070444357531</v>
      </c>
      <c r="AB20" s="59">
        <v>7.5193495254828502</v>
      </c>
      <c r="AC20" s="59">
        <v>6.3145929782688066</v>
      </c>
      <c r="AD20" s="59">
        <v>6.4470774193548328</v>
      </c>
      <c r="AE20" s="59">
        <v>6.4470774193548328</v>
      </c>
      <c r="AF20" s="59">
        <v>6.6150292556576415</v>
      </c>
      <c r="AG20" s="59">
        <v>6.8829613642830063</v>
      </c>
      <c r="AH20" s="59">
        <v>6.3145929782688066</v>
      </c>
      <c r="AI20" s="59">
        <v>7.3238813229571988</v>
      </c>
      <c r="AJ20" s="109">
        <v>6.3145929782688066</v>
      </c>
      <c r="AL20" s="18"/>
      <c r="AN20" s="18"/>
      <c r="AP20" s="18"/>
      <c r="AR20" s="18"/>
      <c r="AT20" s="18"/>
      <c r="AV20" s="18"/>
      <c r="AX20" s="18"/>
      <c r="AZ20" s="18"/>
      <c r="BB20" s="18"/>
      <c r="BD20" s="18"/>
      <c r="BF20" s="18"/>
    </row>
    <row r="21" spans="2:58" s="43" customFormat="1" x14ac:dyDescent="0.2">
      <c r="B21" s="106">
        <v>7896015527730</v>
      </c>
      <c r="C21" s="107">
        <v>639567</v>
      </c>
      <c r="D21" s="108" t="s">
        <v>9</v>
      </c>
      <c r="E21" s="108" t="s">
        <v>21</v>
      </c>
      <c r="F21" s="108">
        <v>60</v>
      </c>
      <c r="G21" s="108">
        <v>33061000</v>
      </c>
      <c r="H21" s="108" t="s">
        <v>240</v>
      </c>
      <c r="I21" s="62">
        <v>13.59</v>
      </c>
      <c r="J21" s="59">
        <v>8.7677419354838708</v>
      </c>
      <c r="K21" s="59">
        <v>8.7677419354838708</v>
      </c>
      <c r="L21" s="59">
        <v>8.7677419354838708</v>
      </c>
      <c r="M21" s="59">
        <v>8.5875689184169541</v>
      </c>
      <c r="N21" s="59">
        <v>8.5875689184169541</v>
      </c>
      <c r="O21" s="59">
        <v>8.621612903225806</v>
      </c>
      <c r="P21" s="59">
        <v>8.7677419354838708</v>
      </c>
      <c r="Q21" s="59">
        <v>8.7258697755283237</v>
      </c>
      <c r="R21" s="59">
        <v>8.7677419354838708</v>
      </c>
      <c r="S21" s="59">
        <v>8.5875689184169541</v>
      </c>
      <c r="T21" s="59">
        <v>7.9969034285434795</v>
      </c>
      <c r="U21" s="59">
        <v>8.7677419354838708</v>
      </c>
      <c r="V21" s="59">
        <v>8.7677419354838708</v>
      </c>
      <c r="W21" s="59">
        <v>8.7677419354838708</v>
      </c>
      <c r="X21" s="59">
        <v>8.5875689184169541</v>
      </c>
      <c r="Y21" s="59">
        <v>8.5875689184169541</v>
      </c>
      <c r="Z21" s="59">
        <v>8.5875689184169541</v>
      </c>
      <c r="AA21" s="59">
        <v>9.1673420154035909</v>
      </c>
      <c r="AB21" s="59">
        <v>10.229025030161354</v>
      </c>
      <c r="AC21" s="59">
        <v>8.5875689184169541</v>
      </c>
      <c r="AD21" s="59">
        <v>8.7677419354838708</v>
      </c>
      <c r="AE21" s="59">
        <v>8.7677419354838708</v>
      </c>
      <c r="AF21" s="59">
        <v>8.9988235820207567</v>
      </c>
      <c r="AG21" s="59">
        <v>9.3605249430955997</v>
      </c>
      <c r="AH21" s="59">
        <v>8.5875689184169541</v>
      </c>
      <c r="AI21" s="59">
        <v>9.9601567080646021</v>
      </c>
      <c r="AJ21" s="109">
        <v>8.5875689184169541</v>
      </c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</row>
    <row r="22" spans="2:58" s="43" customFormat="1" x14ac:dyDescent="0.2">
      <c r="B22" s="106">
        <v>7896015530006</v>
      </c>
      <c r="C22" s="107">
        <v>639594</v>
      </c>
      <c r="D22" s="108" t="s">
        <v>10</v>
      </c>
      <c r="E22" s="108" t="s">
        <v>22</v>
      </c>
      <c r="F22" s="108">
        <v>12</v>
      </c>
      <c r="G22" s="108">
        <v>33061000</v>
      </c>
      <c r="H22" s="108" t="s">
        <v>240</v>
      </c>
      <c r="I22" s="62">
        <v>16.489999999999998</v>
      </c>
      <c r="J22" s="59">
        <v>10.635929032258064</v>
      </c>
      <c r="K22" s="59">
        <v>10.635929032258064</v>
      </c>
      <c r="L22" s="59">
        <v>10.635929032258064</v>
      </c>
      <c r="M22" s="59">
        <v>10.417365639636285</v>
      </c>
      <c r="N22" s="59">
        <v>10.417365639636285</v>
      </c>
      <c r="O22" s="59">
        <v>10.461397849462365</v>
      </c>
      <c r="P22" s="59">
        <v>10.635929032258064</v>
      </c>
      <c r="Q22" s="59">
        <v>10.585134959509157</v>
      </c>
      <c r="R22" s="59">
        <v>10.635929032258064</v>
      </c>
      <c r="S22" s="59">
        <v>10.417365639636285</v>
      </c>
      <c r="T22" s="59">
        <v>9.700844067910591</v>
      </c>
      <c r="U22" s="59">
        <v>10.635929032258064</v>
      </c>
      <c r="V22" s="59">
        <v>10.635929032258064</v>
      </c>
      <c r="W22" s="59">
        <v>10.635929032258064</v>
      </c>
      <c r="X22" s="59">
        <v>10.417365639636285</v>
      </c>
      <c r="Y22" s="59">
        <v>10.417365639636285</v>
      </c>
      <c r="Z22" s="59">
        <v>10.417365639636285</v>
      </c>
      <c r="AA22" s="59">
        <v>11.123581297572128</v>
      </c>
      <c r="AB22" s="59">
        <v>12.411819186707927</v>
      </c>
      <c r="AC22" s="59">
        <v>10.417365639636285</v>
      </c>
      <c r="AD22" s="59">
        <v>10.635929032258064</v>
      </c>
      <c r="AE22" s="59">
        <v>10.635929032258064</v>
      </c>
      <c r="AF22" s="59">
        <v>10.919102344924374</v>
      </c>
      <c r="AG22" s="59">
        <v>11.355019311930951</v>
      </c>
      <c r="AH22" s="59">
        <v>10.417365639636285</v>
      </c>
      <c r="AI22" s="59">
        <v>12.082417648312989</v>
      </c>
      <c r="AJ22" s="109">
        <v>10.417365639636285</v>
      </c>
      <c r="AL22" s="18"/>
      <c r="AN22" s="18"/>
      <c r="AP22" s="18"/>
      <c r="AR22" s="18"/>
      <c r="AT22" s="18"/>
      <c r="AV22" s="18"/>
      <c r="AX22" s="18"/>
      <c r="AZ22" s="18"/>
      <c r="BB22" s="18"/>
      <c r="BD22" s="18"/>
      <c r="BF22" s="18"/>
    </row>
    <row r="23" spans="2:58" s="43" customFormat="1" x14ac:dyDescent="0.2">
      <c r="B23" s="106">
        <v>7896015530181</v>
      </c>
      <c r="C23" s="107">
        <v>639098</v>
      </c>
      <c r="D23" s="108" t="s">
        <v>317</v>
      </c>
      <c r="E23" s="108" t="s">
        <v>23</v>
      </c>
      <c r="F23" s="108">
        <v>12</v>
      </c>
      <c r="G23" s="108">
        <v>96032100</v>
      </c>
      <c r="H23" s="108" t="s">
        <v>241</v>
      </c>
      <c r="I23" s="62">
        <v>11.99</v>
      </c>
      <c r="J23" s="59">
        <v>6.6194791666666672</v>
      </c>
      <c r="K23" s="59">
        <v>6.6194791666666672</v>
      </c>
      <c r="L23" s="59">
        <v>6.6194791666666672</v>
      </c>
      <c r="M23" s="59">
        <v>6.7664827731581516</v>
      </c>
      <c r="N23" s="59">
        <v>6.7664827731581516</v>
      </c>
      <c r="O23" s="59">
        <v>6.6194791666666637</v>
      </c>
      <c r="P23" s="59">
        <v>6.6194791666666637</v>
      </c>
      <c r="Q23" s="59">
        <v>6.7799655011750843</v>
      </c>
      <c r="R23" s="59">
        <v>6.6194791666666672</v>
      </c>
      <c r="S23" s="59">
        <v>6.7664827731581516</v>
      </c>
      <c r="T23" s="59">
        <v>6.4570183355129869</v>
      </c>
      <c r="U23" s="59">
        <v>6.6194791666666672</v>
      </c>
      <c r="V23" s="59">
        <v>6.6194791666666672</v>
      </c>
      <c r="W23" s="59">
        <v>6.6194791666666672</v>
      </c>
      <c r="X23" s="59">
        <v>6.7664827731581516</v>
      </c>
      <c r="Y23" s="59">
        <v>6.6725062949160421</v>
      </c>
      <c r="Z23" s="59">
        <v>6.7664827731581516</v>
      </c>
      <c r="AA23" s="59">
        <v>6.4492810663308138</v>
      </c>
      <c r="AB23" s="59">
        <v>8.1222497467736492</v>
      </c>
      <c r="AC23" s="59">
        <v>6.7664827731581516</v>
      </c>
      <c r="AD23" s="59">
        <v>6.6194791666666672</v>
      </c>
      <c r="AE23" s="59">
        <v>6.6194791666666672</v>
      </c>
      <c r="AF23" s="59">
        <v>6.411394244043958</v>
      </c>
      <c r="AG23" s="59">
        <v>6.5645448857125626</v>
      </c>
      <c r="AH23" s="59">
        <v>6.7664827731581516</v>
      </c>
      <c r="AI23" s="59">
        <v>7.1866625109096267</v>
      </c>
      <c r="AJ23" s="109">
        <v>6.7664827731581516</v>
      </c>
      <c r="AL23" s="18"/>
      <c r="AN23" s="18"/>
      <c r="AP23" s="18"/>
      <c r="AR23" s="18"/>
      <c r="AT23" s="18"/>
      <c r="AV23" s="18"/>
      <c r="AX23" s="18"/>
      <c r="AZ23" s="18"/>
      <c r="BB23" s="18"/>
      <c r="BD23" s="18"/>
      <c r="BF23" s="18"/>
    </row>
    <row r="24" spans="2:58" s="43" customFormat="1" x14ac:dyDescent="0.2">
      <c r="B24" s="106">
        <v>7896015518363</v>
      </c>
      <c r="C24" s="107">
        <v>639099</v>
      </c>
      <c r="D24" s="108" t="s">
        <v>306</v>
      </c>
      <c r="E24" s="108" t="s">
        <v>23</v>
      </c>
      <c r="F24" s="108">
        <v>12</v>
      </c>
      <c r="G24" s="108">
        <v>96032100</v>
      </c>
      <c r="H24" s="108" t="s">
        <v>241</v>
      </c>
      <c r="I24" s="62">
        <v>15.49</v>
      </c>
      <c r="J24" s="59">
        <v>8.5517708333333324</v>
      </c>
      <c r="K24" s="59">
        <v>8.5517708333333324</v>
      </c>
      <c r="L24" s="59">
        <v>8.5517708333333324</v>
      </c>
      <c r="M24" s="59">
        <v>8.7416862515612852</v>
      </c>
      <c r="N24" s="59">
        <v>8.7416862515612852</v>
      </c>
      <c r="O24" s="59">
        <v>8.3904166666666669</v>
      </c>
      <c r="P24" s="59">
        <v>8.5517708333333324</v>
      </c>
      <c r="Q24" s="59">
        <v>8.7591047217015898</v>
      </c>
      <c r="R24" s="59">
        <v>8.5517708333333324</v>
      </c>
      <c r="S24" s="59">
        <v>8.7416862515612852</v>
      </c>
      <c r="T24" s="59">
        <f>T29</f>
        <v>8.3418860731523079</v>
      </c>
      <c r="U24" s="59">
        <v>8.5517708333333324</v>
      </c>
      <c r="V24" s="59">
        <v>8.5517708333333324</v>
      </c>
      <c r="W24" s="59">
        <v>8.5517708333333324</v>
      </c>
      <c r="X24" s="59">
        <v>8.7416862515612852</v>
      </c>
      <c r="Y24" s="59">
        <v>8.6202771066096311</v>
      </c>
      <c r="Z24" s="59">
        <v>8.7416862515612852</v>
      </c>
      <c r="AA24" s="59">
        <v>8.3318902183039452</v>
      </c>
      <c r="AB24" s="59">
        <v>11.659164858419038</v>
      </c>
      <c r="AC24" s="59">
        <v>8.7416862515612852</v>
      </c>
      <c r="AD24" s="59">
        <v>8.5517708333333324</v>
      </c>
      <c r="AE24" s="59">
        <v>8.5517708333333324</v>
      </c>
      <c r="AF24" s="59">
        <v>8.320260660994494</v>
      </c>
      <c r="AG24" s="59">
        <v>8.4808006905494242</v>
      </c>
      <c r="AH24" s="59">
        <v>8.7416862515612852</v>
      </c>
      <c r="AI24" s="59">
        <v>9.2845206250200452</v>
      </c>
      <c r="AJ24" s="109">
        <v>8.7416862515612852</v>
      </c>
      <c r="AL24" s="18"/>
      <c r="AN24" s="18"/>
      <c r="AP24" s="18"/>
      <c r="AR24" s="18"/>
      <c r="AT24" s="18"/>
      <c r="AV24" s="18"/>
      <c r="AX24" s="18"/>
      <c r="AZ24" s="18"/>
      <c r="BB24" s="18"/>
      <c r="BD24" s="18"/>
      <c r="BF24" s="18"/>
    </row>
    <row r="25" spans="2:58" s="43" customFormat="1" x14ac:dyDescent="0.2">
      <c r="B25" s="106">
        <v>7896015530082</v>
      </c>
      <c r="C25" s="107">
        <v>639088</v>
      </c>
      <c r="D25" s="108" t="s">
        <v>305</v>
      </c>
      <c r="E25" s="108" t="s">
        <v>23</v>
      </c>
      <c r="F25" s="108">
        <v>12</v>
      </c>
      <c r="G25" s="108">
        <v>96032100</v>
      </c>
      <c r="H25" s="108" t="s">
        <v>241</v>
      </c>
      <c r="I25" s="62">
        <v>14.99</v>
      </c>
      <c r="J25" s="59">
        <v>8.2757291666666664</v>
      </c>
      <c r="K25" s="59">
        <v>8.2757291666666664</v>
      </c>
      <c r="L25" s="59">
        <v>8.2757291666666664</v>
      </c>
      <c r="M25" s="59">
        <v>8.4595143260751211</v>
      </c>
      <c r="N25" s="59">
        <v>8.4595143260751211</v>
      </c>
      <c r="O25" s="59">
        <v>8.1195833333333347</v>
      </c>
      <c r="P25" s="59">
        <v>8.2757291666666664</v>
      </c>
      <c r="Q25" s="59">
        <v>8.4763705473406592</v>
      </c>
      <c r="R25" s="59">
        <v>8.2757291666666664</v>
      </c>
      <c r="S25" s="59">
        <v>8.4595143260751211</v>
      </c>
      <c r="T25" s="59">
        <v>8.0726192534895436</v>
      </c>
      <c r="U25" s="59">
        <v>8.2757291666666664</v>
      </c>
      <c r="V25" s="59">
        <v>8.2757291666666664</v>
      </c>
      <c r="W25" s="59">
        <v>8.2757291666666664</v>
      </c>
      <c r="X25" s="59">
        <v>8.4595143260751211</v>
      </c>
      <c r="Y25" s="59">
        <v>8.3420241335105487</v>
      </c>
      <c r="Z25" s="59">
        <v>8.4595143260751211</v>
      </c>
      <c r="AA25" s="59">
        <v>8.062946053736356</v>
      </c>
      <c r="AB25" s="59">
        <v>11.282819963053678</v>
      </c>
      <c r="AC25" s="59">
        <v>8.4595143260751211</v>
      </c>
      <c r="AD25" s="59">
        <v>8.2757291666666664</v>
      </c>
      <c r="AE25" s="59">
        <v>8.2757291666666664</v>
      </c>
      <c r="AF25" s="59">
        <v>8.0516918856234607</v>
      </c>
      <c r="AG25" s="59">
        <v>8.2070498612870146</v>
      </c>
      <c r="AH25" s="59">
        <v>8.4595143260751211</v>
      </c>
      <c r="AI25" s="59">
        <v>8.98482660871856</v>
      </c>
      <c r="AJ25" s="109">
        <v>8.4595143260751211</v>
      </c>
      <c r="AL25" s="18"/>
      <c r="AN25" s="18"/>
      <c r="AP25" s="18"/>
      <c r="AR25" s="18"/>
      <c r="AT25" s="18"/>
      <c r="AV25" s="18"/>
      <c r="AX25" s="18"/>
      <c r="AZ25" s="18"/>
      <c r="BB25" s="18"/>
      <c r="BD25" s="18"/>
      <c r="BF25" s="18"/>
    </row>
    <row r="26" spans="2:58" s="43" customFormat="1" x14ac:dyDescent="0.2">
      <c r="B26" s="106">
        <v>7896015590994</v>
      </c>
      <c r="C26" s="107">
        <v>639135</v>
      </c>
      <c r="D26" s="108" t="s">
        <v>281</v>
      </c>
      <c r="E26" s="108" t="s">
        <v>23</v>
      </c>
      <c r="F26" s="108">
        <v>12</v>
      </c>
      <c r="G26" s="108">
        <v>96032100</v>
      </c>
      <c r="H26" s="108" t="s">
        <v>241</v>
      </c>
      <c r="I26" s="62">
        <v>19.989999999999998</v>
      </c>
      <c r="J26" s="59">
        <v>11.036145833333327</v>
      </c>
      <c r="K26" s="59">
        <v>11.036145833333327</v>
      </c>
      <c r="L26" s="59">
        <v>11.036145833333327</v>
      </c>
      <c r="M26" s="59">
        <v>11.281233580936741</v>
      </c>
      <c r="N26" s="59">
        <v>11.281233580936741</v>
      </c>
      <c r="O26" s="59">
        <v>10.827916666666667</v>
      </c>
      <c r="P26" s="59">
        <v>11.036145833333327</v>
      </c>
      <c r="Q26" s="59">
        <v>11.303712290949946</v>
      </c>
      <c r="R26" s="59">
        <v>11.036145833333327</v>
      </c>
      <c r="S26" s="59">
        <v>11.281233580936741</v>
      </c>
      <c r="T26" s="59">
        <f>T27</f>
        <v>10.76528745011715</v>
      </c>
      <c r="U26" s="59">
        <v>11.036145833333327</v>
      </c>
      <c r="V26" s="59">
        <v>11.036145833333327</v>
      </c>
      <c r="W26" s="59">
        <v>11.036145833333327</v>
      </c>
      <c r="X26" s="59">
        <v>11.281233580936741</v>
      </c>
      <c r="Y26" s="59">
        <v>11.124553864501387</v>
      </c>
      <c r="Z26" s="59">
        <v>11.281233580936741</v>
      </c>
      <c r="AA26" s="59">
        <v>10.752387699412258</v>
      </c>
      <c r="AB26" s="59">
        <v>15.046268916707344</v>
      </c>
      <c r="AC26" s="59">
        <v>11.281233580936741</v>
      </c>
      <c r="AD26" s="59">
        <v>11.036145833333327</v>
      </c>
      <c r="AE26" s="59">
        <v>11.036145833333327</v>
      </c>
      <c r="AF26" s="59">
        <v>10.73737963933376</v>
      </c>
      <c r="AG26" s="59">
        <v>10.944558153911096</v>
      </c>
      <c r="AH26" s="59">
        <v>11.281233580936741</v>
      </c>
      <c r="AI26" s="59">
        <v>11.981766771733424</v>
      </c>
      <c r="AJ26" s="59">
        <v>11.281233580936741</v>
      </c>
      <c r="AL26" s="18"/>
      <c r="AN26" s="18"/>
      <c r="AP26" s="18"/>
      <c r="AR26" s="18"/>
      <c r="AT26" s="18"/>
      <c r="AV26" s="18"/>
      <c r="AX26" s="18"/>
      <c r="AZ26" s="18"/>
      <c r="BB26" s="18"/>
      <c r="BD26" s="18"/>
      <c r="BF26" s="18"/>
    </row>
    <row r="27" spans="2:58" s="43" customFormat="1" x14ac:dyDescent="0.2">
      <c r="B27" s="106">
        <v>7896015530105</v>
      </c>
      <c r="C27" s="107">
        <v>639096</v>
      </c>
      <c r="D27" s="108" t="s">
        <v>11</v>
      </c>
      <c r="E27" s="108" t="s">
        <v>23</v>
      </c>
      <c r="F27" s="108">
        <v>12</v>
      </c>
      <c r="G27" s="108">
        <v>96032100</v>
      </c>
      <c r="H27" s="108" t="s">
        <v>241</v>
      </c>
      <c r="I27" s="62">
        <v>19.989999999999998</v>
      </c>
      <c r="J27" s="59">
        <v>11.036145833333327</v>
      </c>
      <c r="K27" s="59">
        <v>11.036145833333327</v>
      </c>
      <c r="L27" s="59">
        <v>11.036145833333327</v>
      </c>
      <c r="M27" s="59">
        <v>11.281233580936741</v>
      </c>
      <c r="N27" s="59">
        <v>11.281233580936741</v>
      </c>
      <c r="O27" s="59">
        <v>10.827916666666667</v>
      </c>
      <c r="P27" s="59">
        <v>11.036145833333327</v>
      </c>
      <c r="Q27" s="59">
        <v>11.303712290949946</v>
      </c>
      <c r="R27" s="59">
        <v>11.036145833333327</v>
      </c>
      <c r="S27" s="59">
        <v>11.281233580936741</v>
      </c>
      <c r="T27" s="59">
        <v>10.76528745011715</v>
      </c>
      <c r="U27" s="59">
        <v>11.036145833333327</v>
      </c>
      <c r="V27" s="59">
        <v>11.036145833333327</v>
      </c>
      <c r="W27" s="59">
        <v>11.036145833333327</v>
      </c>
      <c r="X27" s="59">
        <v>11.281233580936741</v>
      </c>
      <c r="Y27" s="59">
        <v>11.124553864501387</v>
      </c>
      <c r="Z27" s="59">
        <v>11.281233580936741</v>
      </c>
      <c r="AA27" s="59">
        <v>10.752387699412258</v>
      </c>
      <c r="AB27" s="59">
        <v>15.046268916707344</v>
      </c>
      <c r="AC27" s="59">
        <v>11.281233580936741</v>
      </c>
      <c r="AD27" s="59">
        <v>11.036145833333327</v>
      </c>
      <c r="AE27" s="59">
        <v>11.036145833333327</v>
      </c>
      <c r="AF27" s="59">
        <v>10.73737963933376</v>
      </c>
      <c r="AG27" s="59">
        <v>10.944558153911096</v>
      </c>
      <c r="AH27" s="59">
        <v>11.281233580936741</v>
      </c>
      <c r="AI27" s="59">
        <v>11.981766771733424</v>
      </c>
      <c r="AJ27" s="109">
        <v>11.281233580936741</v>
      </c>
      <c r="AL27" s="18"/>
      <c r="AN27" s="18"/>
      <c r="AP27" s="18"/>
      <c r="AR27" s="18"/>
      <c r="AT27" s="18"/>
      <c r="AV27" s="18"/>
      <c r="AX27" s="18"/>
      <c r="AZ27" s="18"/>
      <c r="BB27" s="18"/>
      <c r="BD27" s="18"/>
      <c r="BF27" s="18"/>
    </row>
    <row r="28" spans="2:58" s="43" customFormat="1" x14ac:dyDescent="0.2">
      <c r="B28" s="106">
        <v>7896015530105</v>
      </c>
      <c r="C28" s="107">
        <v>639137</v>
      </c>
      <c r="D28" s="108" t="s">
        <v>314</v>
      </c>
      <c r="E28" s="108" t="s">
        <v>23</v>
      </c>
      <c r="F28" s="108">
        <v>12</v>
      </c>
      <c r="G28" s="108">
        <v>96032100</v>
      </c>
      <c r="H28" s="108" t="s">
        <v>241</v>
      </c>
      <c r="I28" s="62">
        <v>19.989999999999998</v>
      </c>
      <c r="J28" s="59">
        <v>11.036145833333327</v>
      </c>
      <c r="K28" s="59">
        <v>11.036145833333327</v>
      </c>
      <c r="L28" s="59">
        <v>11.036145833333327</v>
      </c>
      <c r="M28" s="59">
        <v>11.281233580936741</v>
      </c>
      <c r="N28" s="59">
        <v>11.281233580936741</v>
      </c>
      <c r="O28" s="59">
        <v>10.827916666666667</v>
      </c>
      <c r="P28" s="59">
        <v>11.036145833333327</v>
      </c>
      <c r="Q28" s="59">
        <v>11.303712290949946</v>
      </c>
      <c r="R28" s="59">
        <v>11.036145833333327</v>
      </c>
      <c r="S28" s="59">
        <v>11.281233580936741</v>
      </c>
      <c r="T28" s="59">
        <f>T27</f>
        <v>10.76528745011715</v>
      </c>
      <c r="U28" s="59">
        <v>11.036145833333327</v>
      </c>
      <c r="V28" s="59">
        <v>11.036145833333327</v>
      </c>
      <c r="W28" s="59">
        <v>11.036145833333327</v>
      </c>
      <c r="X28" s="59">
        <v>11.281233580936741</v>
      </c>
      <c r="Y28" s="59">
        <v>11.124553864501387</v>
      </c>
      <c r="Z28" s="59">
        <v>11.281233580936741</v>
      </c>
      <c r="AA28" s="59">
        <v>10.752387699412258</v>
      </c>
      <c r="AB28" s="59">
        <v>15.046268916707344</v>
      </c>
      <c r="AC28" s="59">
        <v>11.281233580936741</v>
      </c>
      <c r="AD28" s="59">
        <v>11.036145833333327</v>
      </c>
      <c r="AE28" s="59">
        <v>11.036145833333327</v>
      </c>
      <c r="AF28" s="59">
        <v>10.73737963933376</v>
      </c>
      <c r="AG28" s="59">
        <v>10.944558153911096</v>
      </c>
      <c r="AH28" s="59">
        <v>11.281233580936741</v>
      </c>
      <c r="AI28" s="59">
        <v>11.981766771733424</v>
      </c>
      <c r="AJ28" s="146">
        <v>11.281233580936741</v>
      </c>
      <c r="AL28" s="18"/>
      <c r="AN28" s="18"/>
      <c r="AP28" s="18"/>
      <c r="AR28" s="18"/>
      <c r="AT28" s="18"/>
      <c r="AV28" s="18"/>
      <c r="AX28" s="18"/>
      <c r="AZ28" s="18"/>
      <c r="BB28" s="18"/>
      <c r="BD28" s="18"/>
      <c r="BF28" s="18"/>
    </row>
    <row r="29" spans="2:58" s="43" customFormat="1" x14ac:dyDescent="0.2">
      <c r="B29" s="106">
        <v>7896015591113</v>
      </c>
      <c r="C29" s="107">
        <v>639138</v>
      </c>
      <c r="D29" s="108" t="s">
        <v>303</v>
      </c>
      <c r="E29" s="108" t="s">
        <v>23</v>
      </c>
      <c r="F29" s="108">
        <v>12</v>
      </c>
      <c r="G29" s="108">
        <v>96032100</v>
      </c>
      <c r="H29" s="108" t="s">
        <v>241</v>
      </c>
      <c r="I29" s="62">
        <v>15.49</v>
      </c>
      <c r="J29" s="59">
        <v>8.5517708333333324</v>
      </c>
      <c r="K29" s="59">
        <v>8.5517708333333324</v>
      </c>
      <c r="L29" s="59">
        <v>8.5517708333333324</v>
      </c>
      <c r="M29" s="59">
        <v>8.7416862515612852</v>
      </c>
      <c r="N29" s="59">
        <v>8.7416862515612852</v>
      </c>
      <c r="O29" s="59">
        <v>8.3904166666666669</v>
      </c>
      <c r="P29" s="59">
        <v>8.5517708333333324</v>
      </c>
      <c r="Q29" s="59">
        <v>8.7591047217015898</v>
      </c>
      <c r="R29" s="59">
        <v>8.5517708333333324</v>
      </c>
      <c r="S29" s="59">
        <v>8.7416862515612852</v>
      </c>
      <c r="T29" s="59">
        <v>8.3418860731523079</v>
      </c>
      <c r="U29" s="59">
        <v>8.5517708333333324</v>
      </c>
      <c r="V29" s="59">
        <v>8.5517708333333324</v>
      </c>
      <c r="W29" s="59">
        <v>8.5517708333333324</v>
      </c>
      <c r="X29" s="59">
        <v>8.7416862515612852</v>
      </c>
      <c r="Y29" s="59">
        <v>8.6202771066096311</v>
      </c>
      <c r="Z29" s="59">
        <v>8.7416862515612852</v>
      </c>
      <c r="AA29" s="59">
        <v>8.3318902183039452</v>
      </c>
      <c r="AB29" s="59">
        <v>11.659164858419038</v>
      </c>
      <c r="AC29" s="59">
        <v>8.7416862515612852</v>
      </c>
      <c r="AD29" s="59">
        <v>8.5517708333333324</v>
      </c>
      <c r="AE29" s="59">
        <v>8.5517708333333324</v>
      </c>
      <c r="AF29" s="59">
        <v>8.320260660994494</v>
      </c>
      <c r="AG29" s="59">
        <v>8.4808006905494242</v>
      </c>
      <c r="AH29" s="59">
        <v>8.7416862515612852</v>
      </c>
      <c r="AI29" s="59">
        <v>9.2845206250200452</v>
      </c>
      <c r="AJ29" s="59">
        <v>8.7416862515612852</v>
      </c>
      <c r="AL29" s="18"/>
      <c r="AN29" s="18"/>
      <c r="AP29" s="18"/>
      <c r="AR29" s="18"/>
      <c r="AT29" s="18"/>
      <c r="AV29" s="18"/>
      <c r="AX29" s="18"/>
      <c r="AZ29" s="18"/>
      <c r="BB29" s="18"/>
      <c r="BD29" s="18"/>
      <c r="BF29" s="18"/>
    </row>
    <row r="30" spans="2:58" s="43" customFormat="1" x14ac:dyDescent="0.2">
      <c r="B30" s="106">
        <v>7896015591106</v>
      </c>
      <c r="C30" s="107">
        <v>639548</v>
      </c>
      <c r="D30" s="108" t="s">
        <v>304</v>
      </c>
      <c r="E30" s="108" t="s">
        <v>21</v>
      </c>
      <c r="F30" s="108">
        <v>60</v>
      </c>
      <c r="G30" s="108">
        <v>33061000</v>
      </c>
      <c r="H30" s="108" t="s">
        <v>240</v>
      </c>
      <c r="I30" s="62">
        <v>13.59</v>
      </c>
      <c r="J30" s="59">
        <v>8.7677419354838708</v>
      </c>
      <c r="K30" s="59">
        <v>8.7677419354838708</v>
      </c>
      <c r="L30" s="59">
        <v>8.7677419354838708</v>
      </c>
      <c r="M30" s="59">
        <v>8.5875689184169541</v>
      </c>
      <c r="N30" s="59">
        <v>8.5875689184169541</v>
      </c>
      <c r="O30" s="59">
        <v>8.621612903225806</v>
      </c>
      <c r="P30" s="59">
        <v>8.7677419354838708</v>
      </c>
      <c r="Q30" s="59">
        <v>8.7258697755283237</v>
      </c>
      <c r="R30" s="59">
        <v>8.7677419354838708</v>
      </c>
      <c r="S30" s="59">
        <v>8.5875689184169541</v>
      </c>
      <c r="T30" s="59">
        <v>7.9969034285434795</v>
      </c>
      <c r="U30" s="59">
        <v>8.7677419354838708</v>
      </c>
      <c r="V30" s="59">
        <v>8.7677419354838708</v>
      </c>
      <c r="W30" s="59">
        <v>8.7677419354838708</v>
      </c>
      <c r="X30" s="59">
        <v>8.5875689184169541</v>
      </c>
      <c r="Y30" s="59">
        <v>8.5875689184169541</v>
      </c>
      <c r="Z30" s="59">
        <v>8.5875689184169541</v>
      </c>
      <c r="AA30" s="59">
        <v>9.1673420154035909</v>
      </c>
      <c r="AB30" s="59">
        <v>10.229025030161354</v>
      </c>
      <c r="AC30" s="59">
        <v>8.5875689184169541</v>
      </c>
      <c r="AD30" s="59">
        <v>8.7677419354838708</v>
      </c>
      <c r="AE30" s="59">
        <v>8.7677419354838708</v>
      </c>
      <c r="AF30" s="59">
        <v>8.9988235820207567</v>
      </c>
      <c r="AG30" s="59">
        <v>9.3605249430955997</v>
      </c>
      <c r="AH30" s="59">
        <v>8.5875689184169541</v>
      </c>
      <c r="AI30" s="59">
        <v>9.9601567080646021</v>
      </c>
      <c r="AJ30" s="59">
        <v>8.5875689184169541</v>
      </c>
      <c r="AL30" s="18"/>
      <c r="AN30" s="18"/>
      <c r="AP30" s="18"/>
      <c r="AR30" s="18"/>
      <c r="AT30" s="18"/>
      <c r="AV30" s="18"/>
      <c r="AX30" s="18"/>
      <c r="AZ30" s="18"/>
      <c r="BB30" s="18"/>
      <c r="BD30" s="18"/>
      <c r="BF30" s="18"/>
    </row>
    <row r="31" spans="2:58" s="43" customFormat="1" x14ac:dyDescent="0.2">
      <c r="B31" s="106">
        <v>7896015530426</v>
      </c>
      <c r="C31" s="107">
        <v>639529</v>
      </c>
      <c r="D31" s="108" t="s">
        <v>12</v>
      </c>
      <c r="E31" s="108" t="s">
        <v>24</v>
      </c>
      <c r="F31" s="108">
        <v>24</v>
      </c>
      <c r="G31" s="108">
        <v>33069000</v>
      </c>
      <c r="H31" s="108" t="s">
        <v>241</v>
      </c>
      <c r="I31" s="62">
        <v>12.99</v>
      </c>
      <c r="J31" s="59">
        <v>7.8481249999999987</v>
      </c>
      <c r="K31" s="59">
        <v>7.8481249999999987</v>
      </c>
      <c r="L31" s="59">
        <v>7.8481249999999987</v>
      </c>
      <c r="M31" s="59">
        <v>7.7453702583366475</v>
      </c>
      <c r="N31" s="59">
        <v>7.7453702583366475</v>
      </c>
      <c r="O31" s="59">
        <v>7.712812500000001</v>
      </c>
      <c r="P31" s="59">
        <v>7.8481249999999987</v>
      </c>
      <c r="Q31" s="59">
        <v>7.8701076963181533</v>
      </c>
      <c r="R31" s="59">
        <v>7.8481249999999987</v>
      </c>
      <c r="S31" s="59">
        <v>7.7453702583366475</v>
      </c>
      <c r="T31" s="59">
        <v>6.6068730040104837</v>
      </c>
      <c r="U31" s="59">
        <v>7.8481249999999987</v>
      </c>
      <c r="V31" s="59">
        <v>7.8481249999999987</v>
      </c>
      <c r="W31" s="59">
        <v>7.8481249999999987</v>
      </c>
      <c r="X31" s="59">
        <v>7.7453702583366475</v>
      </c>
      <c r="Y31" s="59">
        <v>7.7453702583366475</v>
      </c>
      <c r="Z31" s="59">
        <v>7.7453702583366475</v>
      </c>
      <c r="AA31" s="59">
        <v>7.7110069959229062</v>
      </c>
      <c r="AB31" s="59">
        <v>7.4736265557110269</v>
      </c>
      <c r="AC31" s="59">
        <v>7.7453702583366475</v>
      </c>
      <c r="AD31" s="59">
        <v>7.8481249999999987</v>
      </c>
      <c r="AE31" s="59">
        <v>7.8481249999999987</v>
      </c>
      <c r="AF31" s="59">
        <v>7.4553477040121585</v>
      </c>
      <c r="AG31" s="59">
        <v>7.8369958364346832</v>
      </c>
      <c r="AH31" s="59">
        <v>7.7453702583366475</v>
      </c>
      <c r="AI31" s="59">
        <v>7.7267296593141745</v>
      </c>
      <c r="AJ31" s="109">
        <v>7.7453702583366475</v>
      </c>
      <c r="AL31" s="18"/>
      <c r="AN31" s="18"/>
      <c r="AP31" s="18"/>
      <c r="AR31" s="18"/>
      <c r="AT31" s="18"/>
      <c r="AV31" s="18"/>
      <c r="AX31" s="18"/>
      <c r="AZ31" s="18"/>
      <c r="BB31" s="18"/>
      <c r="BD31" s="18"/>
      <c r="BF31" s="18"/>
    </row>
    <row r="32" spans="2:58" s="43" customFormat="1" x14ac:dyDescent="0.2">
      <c r="B32" s="106">
        <v>7896015530433</v>
      </c>
      <c r="C32" s="107">
        <v>639530</v>
      </c>
      <c r="D32" s="108" t="s">
        <v>13</v>
      </c>
      <c r="E32" s="108" t="s">
        <v>25</v>
      </c>
      <c r="F32" s="108">
        <v>12</v>
      </c>
      <c r="G32" s="108">
        <v>33069000</v>
      </c>
      <c r="H32" s="108" t="s">
        <v>241</v>
      </c>
      <c r="I32" s="62">
        <v>18.989999999999998</v>
      </c>
      <c r="J32" s="59">
        <v>11.473125</v>
      </c>
      <c r="K32" s="59">
        <v>11.473125</v>
      </c>
      <c r="L32" s="59">
        <v>11.473125</v>
      </c>
      <c r="M32" s="59">
        <v>11.322908483896306</v>
      </c>
      <c r="N32" s="59">
        <v>11.322908483896306</v>
      </c>
      <c r="O32" s="59">
        <v>11.2753125</v>
      </c>
      <c r="P32" s="59">
        <v>11.473125</v>
      </c>
      <c r="Q32" s="59">
        <v>11.505261366672954</v>
      </c>
      <c r="R32" s="59">
        <v>11.473125</v>
      </c>
      <c r="S32" s="59">
        <v>11.322908483896306</v>
      </c>
      <c r="T32" s="59">
        <v>9.6585464469714442</v>
      </c>
      <c r="U32" s="59">
        <v>11.473125</v>
      </c>
      <c r="V32" s="59">
        <v>11.473125</v>
      </c>
      <c r="W32" s="59">
        <v>11.473125</v>
      </c>
      <c r="X32" s="59">
        <v>11.322908483896306</v>
      </c>
      <c r="Y32" s="59">
        <v>11.322908483896306</v>
      </c>
      <c r="Z32" s="59">
        <v>11.322908483896306</v>
      </c>
      <c r="AA32" s="59">
        <v>11.272673044848034</v>
      </c>
      <c r="AB32" s="59">
        <v>10.925648059503649</v>
      </c>
      <c r="AC32" s="59">
        <v>11.322908483896306</v>
      </c>
      <c r="AD32" s="59">
        <v>11.473125</v>
      </c>
      <c r="AE32" s="59">
        <v>11.473125</v>
      </c>
      <c r="AF32" s="59">
        <v>10.898926320184051</v>
      </c>
      <c r="AG32" s="59">
        <v>11.4568553451805</v>
      </c>
      <c r="AH32" s="59">
        <v>11.322908483896306</v>
      </c>
      <c r="AI32" s="59">
        <v>11.295657908420022</v>
      </c>
      <c r="AJ32" s="109">
        <v>11.322908483896306</v>
      </c>
      <c r="AL32" s="18"/>
      <c r="AN32" s="18"/>
      <c r="AP32" s="18"/>
      <c r="AR32" s="18"/>
      <c r="AT32" s="18"/>
      <c r="AV32" s="18"/>
      <c r="AX32" s="18"/>
      <c r="AZ32" s="18"/>
      <c r="BB32" s="18"/>
      <c r="BD32" s="18"/>
      <c r="BF32" s="18"/>
    </row>
    <row r="33" spans="1:59" s="43" customFormat="1" x14ac:dyDescent="0.2">
      <c r="B33" s="106">
        <v>7896015530440</v>
      </c>
      <c r="C33" s="107">
        <v>639597</v>
      </c>
      <c r="D33" s="108" t="s">
        <v>14</v>
      </c>
      <c r="E33" s="108" t="s">
        <v>24</v>
      </c>
      <c r="F33" s="108">
        <v>24</v>
      </c>
      <c r="G33" s="108">
        <v>33069000</v>
      </c>
      <c r="H33" s="108" t="s">
        <v>241</v>
      </c>
      <c r="I33" s="62">
        <v>12.99</v>
      </c>
      <c r="J33" s="59">
        <v>7.8481249999999987</v>
      </c>
      <c r="K33" s="59">
        <v>7.8481249999999987</v>
      </c>
      <c r="L33" s="59">
        <v>7.8481249999999987</v>
      </c>
      <c r="M33" s="59">
        <v>7.7453702583366475</v>
      </c>
      <c r="N33" s="59">
        <v>7.7453702583366475</v>
      </c>
      <c r="O33" s="59">
        <v>7.712812500000001</v>
      </c>
      <c r="P33" s="59">
        <v>7.8481249999999987</v>
      </c>
      <c r="Q33" s="59">
        <v>7.8701076963181533</v>
      </c>
      <c r="R33" s="59">
        <v>7.8481249999999987</v>
      </c>
      <c r="S33" s="59">
        <v>7.7453702583366475</v>
      </c>
      <c r="T33" s="59">
        <v>6.6068730040104837</v>
      </c>
      <c r="U33" s="59">
        <v>7.8481249999999987</v>
      </c>
      <c r="V33" s="59">
        <v>7.8481249999999987</v>
      </c>
      <c r="W33" s="59">
        <v>7.8481249999999987</v>
      </c>
      <c r="X33" s="59">
        <v>7.7453702583366475</v>
      </c>
      <c r="Y33" s="59">
        <v>7.7453702583366475</v>
      </c>
      <c r="Z33" s="59">
        <v>7.7453702583366475</v>
      </c>
      <c r="AA33" s="59">
        <v>7.7110069959229062</v>
      </c>
      <c r="AB33" s="59">
        <v>7.4736265557110269</v>
      </c>
      <c r="AC33" s="59">
        <v>7.7453702583366475</v>
      </c>
      <c r="AD33" s="59">
        <v>7.8481249999999987</v>
      </c>
      <c r="AE33" s="59">
        <v>7.8481249999999987</v>
      </c>
      <c r="AF33" s="59">
        <v>7.4553477040121585</v>
      </c>
      <c r="AG33" s="59">
        <v>7.8369958364346832</v>
      </c>
      <c r="AH33" s="59">
        <v>7.7453702583366475</v>
      </c>
      <c r="AI33" s="59">
        <v>7.7267296593141745</v>
      </c>
      <c r="AJ33" s="109">
        <v>7.7453702583366475</v>
      </c>
      <c r="AL33" s="18"/>
      <c r="AN33" s="18"/>
      <c r="AP33" s="18"/>
      <c r="AR33" s="18"/>
      <c r="AT33" s="18"/>
      <c r="AV33" s="18"/>
      <c r="AX33" s="18"/>
      <c r="AZ33" s="18"/>
      <c r="BB33" s="18"/>
      <c r="BD33" s="18"/>
      <c r="BF33" s="18"/>
    </row>
    <row r="34" spans="1:59" s="43" customFormat="1" x14ac:dyDescent="0.2">
      <c r="B34" s="121">
        <v>7896015530457</v>
      </c>
      <c r="C34" s="122">
        <v>639598</v>
      </c>
      <c r="D34" s="123" t="s">
        <v>15</v>
      </c>
      <c r="E34" s="123" t="s">
        <v>25</v>
      </c>
      <c r="F34" s="123">
        <v>12</v>
      </c>
      <c r="G34" s="123">
        <v>33069000</v>
      </c>
      <c r="H34" s="123" t="s">
        <v>241</v>
      </c>
      <c r="I34" s="63">
        <v>18.989999999999998</v>
      </c>
      <c r="J34" s="60">
        <v>11.473125</v>
      </c>
      <c r="K34" s="60">
        <v>11.473125</v>
      </c>
      <c r="L34" s="60">
        <v>11.473125</v>
      </c>
      <c r="M34" s="60">
        <v>11.322908483896306</v>
      </c>
      <c r="N34" s="60">
        <v>11.322908483896306</v>
      </c>
      <c r="O34" s="60">
        <v>11.2753125</v>
      </c>
      <c r="P34" s="60">
        <v>11.473125</v>
      </c>
      <c r="Q34" s="60">
        <v>11.505261366672954</v>
      </c>
      <c r="R34" s="60">
        <v>11.473125</v>
      </c>
      <c r="S34" s="60">
        <v>11.322908483896306</v>
      </c>
      <c r="T34" s="60">
        <v>9.6585464469714442</v>
      </c>
      <c r="U34" s="60">
        <v>11.473125</v>
      </c>
      <c r="V34" s="60">
        <v>11.473125</v>
      </c>
      <c r="W34" s="60">
        <v>11.473125</v>
      </c>
      <c r="X34" s="60">
        <v>11.322908483896306</v>
      </c>
      <c r="Y34" s="60">
        <v>11.322908483896306</v>
      </c>
      <c r="Z34" s="60">
        <v>11.322908483896306</v>
      </c>
      <c r="AA34" s="60">
        <v>11.272673044848034</v>
      </c>
      <c r="AB34" s="60">
        <v>10.925648059503649</v>
      </c>
      <c r="AC34" s="60">
        <v>11.322908483896306</v>
      </c>
      <c r="AD34" s="60">
        <v>11.473125</v>
      </c>
      <c r="AE34" s="60">
        <v>11.473125</v>
      </c>
      <c r="AF34" s="60">
        <v>10.898926320184051</v>
      </c>
      <c r="AG34" s="60">
        <v>11.4568553451805</v>
      </c>
      <c r="AH34" s="60">
        <v>11.322908483896306</v>
      </c>
      <c r="AI34" s="60">
        <v>11.295657908420022</v>
      </c>
      <c r="AJ34" s="124">
        <v>11.322908483896306</v>
      </c>
      <c r="AL34" s="18"/>
      <c r="AN34" s="18"/>
      <c r="AP34" s="18"/>
      <c r="AR34" s="18"/>
      <c r="AT34" s="18"/>
      <c r="AV34" s="18"/>
      <c r="AX34" s="18"/>
      <c r="AZ34" s="18"/>
      <c r="BB34" s="18"/>
      <c r="BD34" s="18"/>
      <c r="BF34" s="18"/>
    </row>
    <row r="35" spans="1:59" s="43" customFormat="1" x14ac:dyDescent="0.2">
      <c r="B35" s="16"/>
      <c r="C35" s="16"/>
      <c r="D35" s="17"/>
      <c r="E35" s="17"/>
      <c r="F35" s="17"/>
      <c r="G35" s="17"/>
      <c r="H35" s="17"/>
      <c r="J35" s="18"/>
      <c r="K35" s="18"/>
      <c r="M35" s="18"/>
      <c r="N35" s="18"/>
      <c r="P35" s="18"/>
      <c r="R35" s="18"/>
      <c r="T35" s="18"/>
      <c r="V35" s="18"/>
      <c r="X35" s="18"/>
      <c r="Z35" s="18"/>
      <c r="AB35" s="18"/>
      <c r="AD35" s="18"/>
      <c r="AF35" s="18"/>
      <c r="AH35" s="18"/>
      <c r="AI35" s="18"/>
      <c r="AJ35" s="18"/>
      <c r="AL35" s="18"/>
      <c r="AN35" s="18"/>
      <c r="AP35" s="18"/>
      <c r="AR35" s="18"/>
      <c r="AT35" s="18"/>
      <c r="AV35" s="18"/>
      <c r="AX35" s="18"/>
      <c r="AZ35" s="18"/>
      <c r="BB35" s="18"/>
      <c r="BD35" s="18"/>
      <c r="BF35" s="18"/>
    </row>
    <row r="36" spans="1:59" s="43" customFormat="1" ht="12.75" x14ac:dyDescent="0.2">
      <c r="B36" s="44" t="s">
        <v>239</v>
      </c>
      <c r="C36" s="16"/>
      <c r="D36" s="17"/>
      <c r="E36" s="17"/>
      <c r="F36" s="17"/>
      <c r="G36" s="17"/>
      <c r="H36" s="17"/>
      <c r="K36" s="18"/>
      <c r="M36" s="18"/>
      <c r="N36" s="18"/>
      <c r="P36" s="18"/>
      <c r="R36" s="18"/>
      <c r="T36" s="18"/>
      <c r="V36" s="18"/>
      <c r="X36" s="18"/>
      <c r="Z36" s="18"/>
      <c r="AF36" s="18"/>
      <c r="AH36" s="18"/>
      <c r="AI36" s="18"/>
      <c r="AJ36" s="18"/>
      <c r="AL36" s="18"/>
      <c r="AN36" s="18"/>
      <c r="AP36" s="18"/>
      <c r="AR36" s="18"/>
      <c r="AT36" s="18"/>
      <c r="AV36" s="18"/>
      <c r="AX36" s="18"/>
      <c r="AZ36" s="18"/>
      <c r="BB36" s="18"/>
      <c r="BD36" s="18"/>
      <c r="BF36" s="18"/>
    </row>
    <row r="37" spans="1:59" s="43" customFormat="1" x14ac:dyDescent="0.2">
      <c r="B37" s="141">
        <v>7896015521462</v>
      </c>
      <c r="C37" s="142">
        <v>639108</v>
      </c>
      <c r="D37" s="143" t="s">
        <v>26</v>
      </c>
      <c r="E37" s="143" t="s">
        <v>20</v>
      </c>
      <c r="F37" s="143">
        <v>12</v>
      </c>
      <c r="G37" s="143">
        <v>33061000</v>
      </c>
      <c r="H37" s="143" t="s">
        <v>240</v>
      </c>
      <c r="I37" s="61">
        <v>19.98</v>
      </c>
      <c r="J37" s="61">
        <v>12.894154838709666</v>
      </c>
      <c r="K37" s="61">
        <v>12.894154838709666</v>
      </c>
      <c r="L37" s="61">
        <v>12.894154838709666</v>
      </c>
      <c r="M37" s="61">
        <v>12.629185956537613</v>
      </c>
      <c r="N37" s="61">
        <v>12.629185956537613</v>
      </c>
      <c r="O37" s="61">
        <v>12.67548387096774</v>
      </c>
      <c r="P37" s="61">
        <v>12.894154838709666</v>
      </c>
      <c r="Q37" s="61">
        <v>12.832576142864054</v>
      </c>
      <c r="R37" s="61">
        <v>12.894154838709666</v>
      </c>
      <c r="S37" s="61">
        <v>12.629185956537613</v>
      </c>
      <c r="T37" s="61">
        <v>11.760532163992959</v>
      </c>
      <c r="U37" s="61">
        <v>12.894154838709666</v>
      </c>
      <c r="V37" s="61">
        <v>12.894154838709666</v>
      </c>
      <c r="W37" s="61">
        <v>12.894154838709666</v>
      </c>
      <c r="X37" s="61">
        <v>12.629185956537613</v>
      </c>
      <c r="Y37" s="61">
        <v>12.629185956537613</v>
      </c>
      <c r="Z37" s="61">
        <v>12.629185956537613</v>
      </c>
      <c r="AA37" s="61">
        <v>13.477814088871506</v>
      </c>
      <c r="AB37" s="61">
        <v>15.043170015548419</v>
      </c>
      <c r="AC37" s="61">
        <v>12.629185956537613</v>
      </c>
      <c r="AD37" s="61">
        <v>12.894154838709666</v>
      </c>
      <c r="AE37" s="61">
        <v>12.894154838709666</v>
      </c>
      <c r="AF37" s="61">
        <v>13.230058511315283</v>
      </c>
      <c r="AG37" s="61">
        <v>13.765922728566013</v>
      </c>
      <c r="AH37" s="61">
        <v>12.629185956537613</v>
      </c>
      <c r="AI37" s="61">
        <v>14.647762645914398</v>
      </c>
      <c r="AJ37" s="71">
        <v>12.629185956537613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1:59" s="43" customFormat="1" x14ac:dyDescent="0.2">
      <c r="B38" s="106">
        <v>7896015523619</v>
      </c>
      <c r="C38" s="107">
        <v>639132</v>
      </c>
      <c r="D38" s="108" t="s">
        <v>280</v>
      </c>
      <c r="E38" s="108" t="s">
        <v>20</v>
      </c>
      <c r="F38" s="108">
        <v>12</v>
      </c>
      <c r="G38" s="108">
        <v>33061000</v>
      </c>
      <c r="H38" s="108" t="s">
        <v>240</v>
      </c>
      <c r="I38" s="62">
        <v>19.98</v>
      </c>
      <c r="J38" s="62">
        <v>12.894154838709666</v>
      </c>
      <c r="K38" s="62">
        <v>12.894154838709666</v>
      </c>
      <c r="L38" s="62">
        <v>12.894154838709666</v>
      </c>
      <c r="M38" s="62">
        <v>12.629185956537613</v>
      </c>
      <c r="N38" s="62">
        <v>12.629185956537613</v>
      </c>
      <c r="O38" s="62">
        <v>12.67548387096774</v>
      </c>
      <c r="P38" s="62">
        <v>12.894154838709666</v>
      </c>
      <c r="Q38" s="62">
        <v>12.832576142864054</v>
      </c>
      <c r="R38" s="62">
        <v>12.894154838709666</v>
      </c>
      <c r="S38" s="62">
        <v>12.629185956537613</v>
      </c>
      <c r="T38" s="62">
        <v>11.760532163992959</v>
      </c>
      <c r="U38" s="62">
        <v>12.894154838709666</v>
      </c>
      <c r="V38" s="62">
        <v>12.894154838709666</v>
      </c>
      <c r="W38" s="62">
        <v>12.894154838709666</v>
      </c>
      <c r="X38" s="62">
        <v>12.629185956537613</v>
      </c>
      <c r="Y38" s="62">
        <v>12.629185956537613</v>
      </c>
      <c r="Z38" s="62">
        <v>12.629185956537613</v>
      </c>
      <c r="AA38" s="62">
        <v>13.477814088871506</v>
      </c>
      <c r="AB38" s="62">
        <v>15.043170015548419</v>
      </c>
      <c r="AC38" s="62">
        <v>12.629185956537613</v>
      </c>
      <c r="AD38" s="62">
        <v>12.894154838709666</v>
      </c>
      <c r="AE38" s="62">
        <v>12.894154838709666</v>
      </c>
      <c r="AF38" s="62">
        <v>13.230058511315283</v>
      </c>
      <c r="AG38" s="62">
        <v>13.765922728566013</v>
      </c>
      <c r="AH38" s="62">
        <v>12.629185956537613</v>
      </c>
      <c r="AI38" s="62">
        <v>14.647762645914398</v>
      </c>
      <c r="AJ38" s="75">
        <v>12.629185956537613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</row>
    <row r="39" spans="1:59" s="43" customFormat="1" x14ac:dyDescent="0.2">
      <c r="B39" s="147">
        <v>7896015523619</v>
      </c>
      <c r="C39" s="148">
        <v>639136</v>
      </c>
      <c r="D39" s="149" t="s">
        <v>318</v>
      </c>
      <c r="E39" s="149" t="s">
        <v>20</v>
      </c>
      <c r="F39" s="108">
        <v>12</v>
      </c>
      <c r="G39" s="108">
        <v>33061000</v>
      </c>
      <c r="H39" s="108" t="s">
        <v>240</v>
      </c>
      <c r="I39" s="62">
        <v>19.98</v>
      </c>
      <c r="J39" s="62">
        <v>12.894154838709666</v>
      </c>
      <c r="K39" s="62">
        <v>12.894154838709666</v>
      </c>
      <c r="L39" s="62">
        <v>12.894154838709666</v>
      </c>
      <c r="M39" s="62">
        <v>12.629185956537613</v>
      </c>
      <c r="N39" s="62">
        <v>12.629185956537613</v>
      </c>
      <c r="O39" s="62">
        <v>12.67548387096774</v>
      </c>
      <c r="P39" s="62">
        <v>12.894154838709666</v>
      </c>
      <c r="Q39" s="62">
        <v>12.832576142864054</v>
      </c>
      <c r="R39" s="62">
        <v>12.894154838709666</v>
      </c>
      <c r="S39" s="62">
        <v>12.629185956537613</v>
      </c>
      <c r="T39" s="62">
        <v>11.760532163992959</v>
      </c>
      <c r="U39" s="62">
        <v>12.894154838709666</v>
      </c>
      <c r="V39" s="62">
        <v>12.894154838709666</v>
      </c>
      <c r="W39" s="62">
        <v>12.894154838709666</v>
      </c>
      <c r="X39" s="62">
        <v>12.629185956537613</v>
      </c>
      <c r="Y39" s="62">
        <v>12.629185956537613</v>
      </c>
      <c r="Z39" s="62">
        <v>12.629185956537613</v>
      </c>
      <c r="AA39" s="62">
        <v>13.477814088871506</v>
      </c>
      <c r="AB39" s="62">
        <v>15.043170015548419</v>
      </c>
      <c r="AC39" s="62">
        <v>12.629185956537613</v>
      </c>
      <c r="AD39" s="62">
        <v>12.894154838709666</v>
      </c>
      <c r="AE39" s="62">
        <v>12.894154838709666</v>
      </c>
      <c r="AF39" s="62">
        <v>13.230058511315283</v>
      </c>
      <c r="AG39" s="62">
        <v>13.765922728566013</v>
      </c>
      <c r="AH39" s="62">
        <v>12.629185956537613</v>
      </c>
      <c r="AI39" s="62">
        <v>14.647762645914398</v>
      </c>
      <c r="AJ39" s="75">
        <v>12.629185956537613</v>
      </c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1:59" s="43" customFormat="1" x14ac:dyDescent="0.2">
      <c r="B40" s="121">
        <v>7896015529109</v>
      </c>
      <c r="C40" s="122">
        <v>639129</v>
      </c>
      <c r="D40" s="123" t="s">
        <v>27</v>
      </c>
      <c r="E40" s="123" t="s">
        <v>20</v>
      </c>
      <c r="F40" s="123">
        <v>12</v>
      </c>
      <c r="G40" s="123">
        <v>33061000</v>
      </c>
      <c r="H40" s="123" t="s">
        <v>240</v>
      </c>
      <c r="I40" s="63">
        <v>19.98</v>
      </c>
      <c r="J40" s="63">
        <v>12.894154838709666</v>
      </c>
      <c r="K40" s="63">
        <v>12.894154838709666</v>
      </c>
      <c r="L40" s="63">
        <v>12.894154838709666</v>
      </c>
      <c r="M40" s="63">
        <v>12.629185956537613</v>
      </c>
      <c r="N40" s="63">
        <v>12.629185956537613</v>
      </c>
      <c r="O40" s="63">
        <v>12.67548387096774</v>
      </c>
      <c r="P40" s="63">
        <v>12.894154838709666</v>
      </c>
      <c r="Q40" s="63">
        <v>12.832576142864054</v>
      </c>
      <c r="R40" s="63">
        <v>12.894154838709666</v>
      </c>
      <c r="S40" s="63">
        <v>12.629185956537613</v>
      </c>
      <c r="T40" s="63">
        <v>11.760532163992959</v>
      </c>
      <c r="U40" s="63">
        <v>12.894154838709666</v>
      </c>
      <c r="V40" s="63">
        <v>12.894154838709666</v>
      </c>
      <c r="W40" s="63">
        <v>12.894154838709666</v>
      </c>
      <c r="X40" s="63">
        <v>12.629185956537613</v>
      </c>
      <c r="Y40" s="63">
        <v>12.629185956537613</v>
      </c>
      <c r="Z40" s="63">
        <v>12.629185956537613</v>
      </c>
      <c r="AA40" s="63">
        <v>13.477814088871506</v>
      </c>
      <c r="AB40" s="63">
        <v>15.043170015548419</v>
      </c>
      <c r="AC40" s="63">
        <v>12.629185956537613</v>
      </c>
      <c r="AD40" s="63">
        <v>12.894154838709666</v>
      </c>
      <c r="AE40" s="63">
        <v>12.894154838709666</v>
      </c>
      <c r="AF40" s="63">
        <v>13.230058511315283</v>
      </c>
      <c r="AG40" s="63">
        <v>13.765922728566013</v>
      </c>
      <c r="AH40" s="63">
        <v>12.629185956537613</v>
      </c>
      <c r="AI40" s="63">
        <v>14.647762645914398</v>
      </c>
      <c r="AJ40" s="67">
        <v>12.629185956537613</v>
      </c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1:59" s="43" customFormat="1" x14ac:dyDescent="0.2">
      <c r="B41" s="16"/>
      <c r="C41" s="16"/>
      <c r="D41" s="17"/>
      <c r="E41" s="17"/>
      <c r="F41" s="17"/>
      <c r="G41" s="45"/>
      <c r="H41" s="45"/>
    </row>
    <row r="42" spans="1:59" s="43" customFormat="1" ht="12.75" x14ac:dyDescent="0.2">
      <c r="B42" s="44" t="s">
        <v>58</v>
      </c>
      <c r="D42" s="45"/>
      <c r="E42" s="45"/>
      <c r="F42" s="45"/>
      <c r="G42" s="45"/>
      <c r="H42" s="45"/>
    </row>
    <row r="43" spans="1:59" s="43" customFormat="1" x14ac:dyDescent="0.2">
      <c r="B43" s="141">
        <v>7896015519636</v>
      </c>
      <c r="C43" s="142">
        <v>639720</v>
      </c>
      <c r="D43" s="143" t="s">
        <v>59</v>
      </c>
      <c r="E43" s="143" t="s">
        <v>60</v>
      </c>
      <c r="F43" s="143">
        <v>36</v>
      </c>
      <c r="G43" s="143">
        <v>33069000</v>
      </c>
      <c r="H43" s="70" t="s">
        <v>240</v>
      </c>
      <c r="I43" s="61">
        <v>14.99</v>
      </c>
      <c r="J43" s="144">
        <v>9.353142365591399</v>
      </c>
      <c r="K43" s="144">
        <v>9.353142365591399</v>
      </c>
      <c r="L43" s="144">
        <v>9.353142365591399</v>
      </c>
      <c r="M43" s="144">
        <v>9.2306825771047407</v>
      </c>
      <c r="N43" s="144">
        <v>9.2306825771047407</v>
      </c>
      <c r="O43" s="144">
        <v>9.1874193548387115</v>
      </c>
      <c r="P43" s="144">
        <v>9.353142365591399</v>
      </c>
      <c r="Q43" s="144">
        <v>9.3793406343808545</v>
      </c>
      <c r="R43" s="144">
        <v>9.353142365591399</v>
      </c>
      <c r="S43" s="144">
        <v>9.2306825771047407</v>
      </c>
      <c r="T43" s="144">
        <v>8.3994220149574161</v>
      </c>
      <c r="U43" s="144">
        <v>9.353142365591399</v>
      </c>
      <c r="V43" s="144">
        <v>9.353142365591399</v>
      </c>
      <c r="W43" s="144">
        <v>9.353142365591399</v>
      </c>
      <c r="X43" s="144">
        <v>9.2306825771047407</v>
      </c>
      <c r="Y43" s="144">
        <v>9.2306825771047407</v>
      </c>
      <c r="Z43" s="144">
        <v>9.2306825771047407</v>
      </c>
      <c r="AA43" s="144">
        <v>9.7118732731316157</v>
      </c>
      <c r="AB43" s="144">
        <v>10.3541866116798</v>
      </c>
      <c r="AC43" s="144">
        <v>9.2306825771047407</v>
      </c>
      <c r="AD43" s="144">
        <v>9.353142365591399</v>
      </c>
      <c r="AE43" s="144">
        <v>9.353142365591399</v>
      </c>
      <c r="AF43" s="144">
        <v>9.5487260113722652</v>
      </c>
      <c r="AG43" s="144">
        <v>9.8705539296951663</v>
      </c>
      <c r="AH43" s="144">
        <v>9.2306825771047407</v>
      </c>
      <c r="AI43" s="144">
        <v>9.7249120151101458</v>
      </c>
      <c r="AJ43" s="145">
        <v>9.2306825771047407</v>
      </c>
      <c r="AL43" s="18"/>
      <c r="AN43" s="18"/>
      <c r="AP43" s="18"/>
      <c r="AR43" s="18"/>
      <c r="AT43" s="18"/>
      <c r="AV43" s="18"/>
      <c r="AX43" s="18"/>
      <c r="AZ43" s="18"/>
      <c r="BB43" s="18"/>
      <c r="BD43" s="18"/>
      <c r="BF43" s="18"/>
    </row>
    <row r="44" spans="1:59" s="43" customFormat="1" x14ac:dyDescent="0.2">
      <c r="B44" s="106">
        <v>7896015528706</v>
      </c>
      <c r="C44" s="107">
        <v>639748</v>
      </c>
      <c r="D44" s="108" t="s">
        <v>59</v>
      </c>
      <c r="E44" s="108" t="s">
        <v>20</v>
      </c>
      <c r="F44" s="108">
        <v>12</v>
      </c>
      <c r="G44" s="108">
        <v>33069000</v>
      </c>
      <c r="H44" s="74" t="s">
        <v>240</v>
      </c>
      <c r="I44" s="62">
        <v>28.99</v>
      </c>
      <c r="J44" s="59">
        <v>18.079784946236558</v>
      </c>
      <c r="K44" s="59">
        <v>18.079784946236558</v>
      </c>
      <c r="L44" s="59">
        <v>18.079784946236558</v>
      </c>
      <c r="M44" s="59">
        <v>17.843068070361181</v>
      </c>
      <c r="N44" s="59">
        <v>17.843068070361181</v>
      </c>
      <c r="O44" s="59">
        <v>17.76806451612903</v>
      </c>
      <c r="P44" s="59">
        <v>18.079784946236558</v>
      </c>
      <c r="Q44" s="59">
        <v>18.130426650079276</v>
      </c>
      <c r="R44" s="59">
        <v>18.079784946236558</v>
      </c>
      <c r="S44" s="59">
        <v>17.843068070361181</v>
      </c>
      <c r="T44" s="59">
        <v>16.236227116758201</v>
      </c>
      <c r="U44" s="59">
        <v>18.079784946236558</v>
      </c>
      <c r="V44" s="59">
        <v>18.079784946236558</v>
      </c>
      <c r="W44" s="59">
        <v>18.079784946236558</v>
      </c>
      <c r="X44" s="59">
        <v>17.843068070361181</v>
      </c>
      <c r="Y44" s="59">
        <v>17.843068070361181</v>
      </c>
      <c r="Z44" s="59">
        <v>17.843068070361181</v>
      </c>
      <c r="AA44" s="59">
        <v>18.773217956061732</v>
      </c>
      <c r="AB44" s="59">
        <v>20.014820678989615</v>
      </c>
      <c r="AC44" s="59">
        <v>17.843068070361181</v>
      </c>
      <c r="AD44" s="59">
        <v>18.079784946236558</v>
      </c>
      <c r="AE44" s="59">
        <v>18.079784946236558</v>
      </c>
      <c r="AF44" s="59">
        <v>18.485250908002662</v>
      </c>
      <c r="AG44" s="59">
        <v>19.079950392462038</v>
      </c>
      <c r="AH44" s="59">
        <v>17.843068070361181</v>
      </c>
      <c r="AI44" s="59">
        <v>18.811496353014295</v>
      </c>
      <c r="AJ44" s="109">
        <v>17.843068070361181</v>
      </c>
      <c r="AL44" s="18"/>
      <c r="AN44" s="18"/>
      <c r="AP44" s="18"/>
      <c r="AR44" s="18"/>
      <c r="AT44" s="18"/>
      <c r="AV44" s="18"/>
      <c r="AX44" s="18"/>
      <c r="AZ44" s="18"/>
      <c r="BB44" s="18"/>
      <c r="BD44" s="18"/>
      <c r="BF44" s="18"/>
    </row>
    <row r="45" spans="1:59" s="43" customFormat="1" x14ac:dyDescent="0.2">
      <c r="B45" s="106">
        <v>7896009490675</v>
      </c>
      <c r="C45" s="107">
        <v>639706</v>
      </c>
      <c r="D45" s="108" t="s">
        <v>61</v>
      </c>
      <c r="E45" s="108" t="s">
        <v>60</v>
      </c>
      <c r="F45" s="108">
        <v>36</v>
      </c>
      <c r="G45" s="108">
        <v>33069000</v>
      </c>
      <c r="H45" s="74" t="s">
        <v>240</v>
      </c>
      <c r="I45" s="62">
        <v>46.99</v>
      </c>
      <c r="J45" s="59">
        <v>29.300178064516128</v>
      </c>
      <c r="K45" s="59">
        <v>29.300178064516128</v>
      </c>
      <c r="L45" s="59">
        <v>29.300178064516128</v>
      </c>
      <c r="M45" s="59">
        <v>28.91655366662372</v>
      </c>
      <c r="N45" s="59">
        <v>28.91655366662372</v>
      </c>
      <c r="O45" s="59">
        <v>28.800322580645162</v>
      </c>
      <c r="P45" s="59">
        <v>29.300178064516128</v>
      </c>
      <c r="Q45" s="59">
        <v>29.382248229868996</v>
      </c>
      <c r="R45" s="59">
        <v>29.300178064516128</v>
      </c>
      <c r="S45" s="59">
        <v>28.91655366662372</v>
      </c>
      <c r="T45" s="59">
        <v>26.312500233359607</v>
      </c>
      <c r="U45" s="59">
        <v>29.300178064516128</v>
      </c>
      <c r="V45" s="59">
        <v>29.300178064516128</v>
      </c>
      <c r="W45" s="59">
        <v>29.300178064516128</v>
      </c>
      <c r="X45" s="59">
        <v>28.91655366662372</v>
      </c>
      <c r="Y45" s="59">
        <v>28.91655366662372</v>
      </c>
      <c r="Z45" s="59">
        <v>28.91655366662372</v>
      </c>
      <c r="AA45" s="59">
        <v>30.423958614124938</v>
      </c>
      <c r="AB45" s="59">
        <v>32.436105383312466</v>
      </c>
      <c r="AC45" s="59">
        <v>28.91655366662372</v>
      </c>
      <c r="AD45" s="59">
        <v>29.300178064516128</v>
      </c>
      <c r="AE45" s="59">
        <v>29.300178064516128</v>
      </c>
      <c r="AF45" s="59">
        <v>29.962812699794597</v>
      </c>
      <c r="AG45" s="59">
        <v>30.921050533714535</v>
      </c>
      <c r="AH45" s="59">
        <v>28.91655366662372</v>
      </c>
      <c r="AI45" s="59">
        <v>30.485992750596722</v>
      </c>
      <c r="AJ45" s="109">
        <v>28.91655366662372</v>
      </c>
      <c r="AL45" s="18"/>
      <c r="AN45" s="18"/>
      <c r="AP45" s="18"/>
      <c r="AR45" s="18"/>
      <c r="AT45" s="18"/>
      <c r="AV45" s="18"/>
      <c r="AX45" s="18"/>
      <c r="AZ45" s="18"/>
      <c r="BB45" s="18"/>
      <c r="BD45" s="18"/>
      <c r="BF45" s="18"/>
    </row>
    <row r="46" spans="1:59" s="43" customFormat="1" x14ac:dyDescent="0.2">
      <c r="B46" s="106">
        <v>7896009490682</v>
      </c>
      <c r="C46" s="107">
        <v>639707</v>
      </c>
      <c r="D46" s="108" t="s">
        <v>61</v>
      </c>
      <c r="E46" s="108" t="s">
        <v>20</v>
      </c>
      <c r="F46" s="108">
        <v>36</v>
      </c>
      <c r="G46" s="108">
        <v>33069000</v>
      </c>
      <c r="H46" s="74" t="s">
        <v>240</v>
      </c>
      <c r="I46" s="62">
        <v>79.989999999999995</v>
      </c>
      <c r="J46" s="59">
        <v>49.901410107526878</v>
      </c>
      <c r="K46" s="59">
        <v>49.901410107526878</v>
      </c>
      <c r="L46" s="59">
        <v>49.901410107526878</v>
      </c>
      <c r="M46" s="59">
        <v>49.248055770760352</v>
      </c>
      <c r="N46" s="59">
        <v>49.248055770760352</v>
      </c>
      <c r="O46" s="59">
        <v>49.026129032258055</v>
      </c>
      <c r="P46" s="59">
        <v>49.901410107526878</v>
      </c>
      <c r="Q46" s="59">
        <v>50.041184581588048</v>
      </c>
      <c r="R46" s="59">
        <v>49.901410107526878</v>
      </c>
      <c r="S46" s="59">
        <v>49.248055770760352</v>
      </c>
      <c r="T46" s="59">
        <v>44.813067763892363</v>
      </c>
      <c r="U46" s="59">
        <v>49.901410107526878</v>
      </c>
      <c r="V46" s="59">
        <v>49.901410107526878</v>
      </c>
      <c r="W46" s="59">
        <v>49.901410107526878</v>
      </c>
      <c r="X46" s="59">
        <v>49.248055770760352</v>
      </c>
      <c r="Y46" s="59">
        <v>49.248055770760352</v>
      </c>
      <c r="Z46" s="59">
        <v>49.248055770760352</v>
      </c>
      <c r="AA46" s="59">
        <v>51.815331379725713</v>
      </c>
      <c r="AB46" s="59">
        <v>55.242237554311792</v>
      </c>
      <c r="AC46" s="59">
        <v>49.248055770760352</v>
      </c>
      <c r="AD46" s="59">
        <v>49.901410107526878</v>
      </c>
      <c r="AE46" s="59">
        <v>49.901410107526878</v>
      </c>
      <c r="AF46" s="59">
        <v>50.944898951911526</v>
      </c>
      <c r="AG46" s="59">
        <v>52.661933324804622</v>
      </c>
      <c r="AH46" s="59">
        <v>49.248055770760352</v>
      </c>
      <c r="AI46" s="59">
        <v>51.920982303686898</v>
      </c>
      <c r="AJ46" s="109">
        <v>49.248055770760352</v>
      </c>
      <c r="AL46" s="18"/>
      <c r="AN46" s="18"/>
      <c r="AP46" s="18"/>
      <c r="AR46" s="18"/>
      <c r="AT46" s="18"/>
      <c r="AV46" s="18"/>
      <c r="AX46" s="18"/>
      <c r="AZ46" s="18"/>
      <c r="BB46" s="18"/>
      <c r="BD46" s="18"/>
      <c r="BF46" s="18"/>
    </row>
    <row r="47" spans="1:59" s="125" customFormat="1" x14ac:dyDescent="0.2">
      <c r="A47" s="43"/>
      <c r="B47" s="106">
        <v>7896009400148</v>
      </c>
      <c r="C47" s="107">
        <v>639765</v>
      </c>
      <c r="D47" s="108" t="s">
        <v>311</v>
      </c>
      <c r="E47" s="108" t="s">
        <v>63</v>
      </c>
      <c r="F47" s="108">
        <v>24</v>
      </c>
      <c r="G47" s="108">
        <v>33069000</v>
      </c>
      <c r="H47" s="74" t="s">
        <v>241</v>
      </c>
      <c r="I47" s="62">
        <v>45.99</v>
      </c>
      <c r="J47" s="59">
        <v>27.785624999999992</v>
      </c>
      <c r="K47" s="59">
        <v>27.785624999999992</v>
      </c>
      <c r="L47" s="59">
        <v>27.785624999999992</v>
      </c>
      <c r="M47" s="59">
        <v>27.421830498914755</v>
      </c>
      <c r="N47" s="59">
        <v>27.421830498914755</v>
      </c>
      <c r="O47" s="59">
        <v>27.306562499999998</v>
      </c>
      <c r="P47" s="59">
        <v>27.785624999999992</v>
      </c>
      <c r="Q47" s="59">
        <v>27.863452883269584</v>
      </c>
      <c r="R47" s="59">
        <v>27.785624999999992</v>
      </c>
      <c r="S47" s="59">
        <v>27.421830498914755</v>
      </c>
      <c r="T47" s="59">
        <f>T48</f>
        <v>23.610817337804615</v>
      </c>
      <c r="U47" s="59">
        <v>27.785624999999992</v>
      </c>
      <c r="V47" s="59">
        <v>27.785624999999992</v>
      </c>
      <c r="W47" s="59">
        <v>27.785624999999992</v>
      </c>
      <c r="X47" s="59">
        <v>27.421830498914755</v>
      </c>
      <c r="Y47" s="59">
        <v>27.421830498914755</v>
      </c>
      <c r="Z47" s="59">
        <v>27.421830498914755</v>
      </c>
      <c r="AA47" s="59">
        <v>27.300170265011111</v>
      </c>
      <c r="AB47" s="59">
        <v>31.751693791884524</v>
      </c>
      <c r="AC47" s="59">
        <v>27.421830498914755</v>
      </c>
      <c r="AD47" s="59">
        <v>27.785624999999992</v>
      </c>
      <c r="AE47" s="59">
        <v>27.785624999999992</v>
      </c>
      <c r="AF47" s="59">
        <v>26.881406179859347</v>
      </c>
      <c r="AG47" s="59">
        <v>27.74622313453666</v>
      </c>
      <c r="AH47" s="59">
        <v>27.421830498914755</v>
      </c>
      <c r="AI47" s="59">
        <v>27.355835029396367</v>
      </c>
      <c r="AJ47" s="109">
        <v>27.421830498914755</v>
      </c>
      <c r="AL47" s="126"/>
      <c r="AN47" s="126"/>
      <c r="AP47" s="126"/>
      <c r="AR47" s="126"/>
      <c r="AT47" s="126"/>
      <c r="AV47" s="126"/>
      <c r="AX47" s="126"/>
      <c r="AZ47" s="126"/>
      <c r="BB47" s="126"/>
      <c r="BD47" s="126"/>
      <c r="BF47" s="126"/>
    </row>
    <row r="48" spans="1:59" s="43" customFormat="1" x14ac:dyDescent="0.2">
      <c r="B48" s="106">
        <v>7896009400148</v>
      </c>
      <c r="C48" s="107">
        <v>639734</v>
      </c>
      <c r="D48" s="108" t="s">
        <v>62</v>
      </c>
      <c r="E48" s="108" t="s">
        <v>63</v>
      </c>
      <c r="F48" s="108">
        <v>48</v>
      </c>
      <c r="G48" s="108">
        <v>33069000</v>
      </c>
      <c r="H48" s="74" t="s">
        <v>241</v>
      </c>
      <c r="I48" s="62">
        <v>45.99</v>
      </c>
      <c r="J48" s="59">
        <v>27.785624999999992</v>
      </c>
      <c r="K48" s="59">
        <v>27.785624999999992</v>
      </c>
      <c r="L48" s="59">
        <v>27.785624999999992</v>
      </c>
      <c r="M48" s="59">
        <v>27.421830498914755</v>
      </c>
      <c r="N48" s="59">
        <v>27.421830498914755</v>
      </c>
      <c r="O48" s="59">
        <v>27.306562499999998</v>
      </c>
      <c r="P48" s="59">
        <v>27.785624999999992</v>
      </c>
      <c r="Q48" s="59">
        <v>27.863452883269584</v>
      </c>
      <c r="R48" s="59">
        <v>27.785624999999992</v>
      </c>
      <c r="S48" s="59">
        <v>27.421830498914755</v>
      </c>
      <c r="T48" s="59">
        <v>23.610817337804615</v>
      </c>
      <c r="U48" s="59">
        <v>27.785624999999992</v>
      </c>
      <c r="V48" s="59">
        <v>27.785624999999992</v>
      </c>
      <c r="W48" s="59">
        <v>27.785624999999992</v>
      </c>
      <c r="X48" s="59">
        <v>27.421830498914755</v>
      </c>
      <c r="Y48" s="59">
        <v>27.421830498914755</v>
      </c>
      <c r="Z48" s="59">
        <v>27.421830498914755</v>
      </c>
      <c r="AA48" s="59">
        <v>27.300170265011111</v>
      </c>
      <c r="AB48" s="59">
        <v>31.751693791884524</v>
      </c>
      <c r="AC48" s="59">
        <v>27.421830498914755</v>
      </c>
      <c r="AD48" s="59">
        <v>27.785624999999992</v>
      </c>
      <c r="AE48" s="59">
        <v>27.785624999999992</v>
      </c>
      <c r="AF48" s="59">
        <v>26.881406179859347</v>
      </c>
      <c r="AG48" s="59">
        <v>27.74622313453666</v>
      </c>
      <c r="AH48" s="59">
        <v>27.421830498914755</v>
      </c>
      <c r="AI48" s="59">
        <v>27.355835029396367</v>
      </c>
      <c r="AJ48" s="109">
        <v>27.421830498914755</v>
      </c>
      <c r="AL48" s="18"/>
      <c r="AN48" s="18"/>
      <c r="AP48" s="18"/>
      <c r="AR48" s="18"/>
      <c r="AT48" s="18"/>
      <c r="AV48" s="18"/>
      <c r="AX48" s="18"/>
      <c r="AZ48" s="18"/>
      <c r="BB48" s="18"/>
      <c r="BD48" s="18"/>
      <c r="BF48" s="18"/>
    </row>
    <row r="49" spans="1:58" s="43" customFormat="1" x14ac:dyDescent="0.2">
      <c r="B49" s="106">
        <v>7896015526252</v>
      </c>
      <c r="C49" s="107">
        <v>639767</v>
      </c>
      <c r="D49" s="108" t="s">
        <v>312</v>
      </c>
      <c r="E49" s="108" t="s">
        <v>65</v>
      </c>
      <c r="F49" s="108">
        <v>48</v>
      </c>
      <c r="G49" s="108">
        <v>33069000</v>
      </c>
      <c r="H49" s="74" t="s">
        <v>241</v>
      </c>
      <c r="I49" s="62">
        <v>24.49</v>
      </c>
      <c r="J49" s="59">
        <v>14.796041666666664</v>
      </c>
      <c r="K49" s="59">
        <v>14.796041666666664</v>
      </c>
      <c r="L49" s="59">
        <v>14.796041666666664</v>
      </c>
      <c r="M49" s="59">
        <v>14.602318523992656</v>
      </c>
      <c r="N49" s="59">
        <v>14.602318523992656</v>
      </c>
      <c r="O49" s="59">
        <v>14.540937499999998</v>
      </c>
      <c r="P49" s="59">
        <v>14.796041666666664</v>
      </c>
      <c r="Q49" s="59">
        <v>14.837485564498198</v>
      </c>
      <c r="R49" s="59">
        <v>14.796041666666664</v>
      </c>
      <c r="S49" s="59">
        <v>14.602318523992656</v>
      </c>
      <c r="T49" s="59">
        <f>T50</f>
        <v>12.572927084210376</v>
      </c>
      <c r="U49" s="59">
        <v>14.796041666666664</v>
      </c>
      <c r="V49" s="59">
        <v>14.796041666666664</v>
      </c>
      <c r="W49" s="59">
        <v>14.796041666666664</v>
      </c>
      <c r="X49" s="59">
        <v>14.602318523992656</v>
      </c>
      <c r="Y49" s="59">
        <v>14.602318523992656</v>
      </c>
      <c r="Z49" s="59">
        <v>14.602318523992656</v>
      </c>
      <c r="AA49" s="59">
        <v>14.53753358969607</v>
      </c>
      <c r="AB49" s="59">
        <v>16.908001325576258</v>
      </c>
      <c r="AC49" s="59">
        <v>14.602318523992656</v>
      </c>
      <c r="AD49" s="59">
        <v>14.796041666666664</v>
      </c>
      <c r="AE49" s="59">
        <v>14.796041666666664</v>
      </c>
      <c r="AF49" s="59">
        <v>14.314538755050128</v>
      </c>
      <c r="AG49" s="59">
        <v>14.775059894864162</v>
      </c>
      <c r="AH49" s="59">
        <v>14.602318523992656</v>
      </c>
      <c r="AI49" s="59">
        <v>14.567175470100388</v>
      </c>
      <c r="AJ49" s="109">
        <v>14.602318523992656</v>
      </c>
      <c r="AL49" s="18"/>
      <c r="AN49" s="18"/>
      <c r="AP49" s="18"/>
      <c r="AR49" s="18"/>
      <c r="AT49" s="18"/>
      <c r="AV49" s="18"/>
      <c r="AX49" s="18"/>
      <c r="AZ49" s="18"/>
      <c r="BB49" s="18"/>
      <c r="BD49" s="18"/>
      <c r="BF49" s="18"/>
    </row>
    <row r="50" spans="1:58" s="43" customFormat="1" x14ac:dyDescent="0.2">
      <c r="B50" s="106">
        <v>7896015526252</v>
      </c>
      <c r="C50" s="107">
        <v>639760</v>
      </c>
      <c r="D50" s="108" t="s">
        <v>64</v>
      </c>
      <c r="E50" s="108" t="s">
        <v>65</v>
      </c>
      <c r="F50" s="108">
        <v>96</v>
      </c>
      <c r="G50" s="108">
        <v>33069000</v>
      </c>
      <c r="H50" s="74" t="s">
        <v>241</v>
      </c>
      <c r="I50" s="62">
        <v>24.49</v>
      </c>
      <c r="J50" s="59">
        <v>14.796041666666664</v>
      </c>
      <c r="K50" s="59">
        <v>14.796041666666664</v>
      </c>
      <c r="L50" s="59">
        <v>14.796041666666664</v>
      </c>
      <c r="M50" s="59">
        <v>14.602318523992656</v>
      </c>
      <c r="N50" s="59">
        <v>14.602318523992656</v>
      </c>
      <c r="O50" s="59">
        <v>14.540937499999998</v>
      </c>
      <c r="P50" s="59">
        <v>14.796041666666664</v>
      </c>
      <c r="Q50" s="59">
        <v>14.837485564498198</v>
      </c>
      <c r="R50" s="59">
        <v>14.796041666666664</v>
      </c>
      <c r="S50" s="59">
        <v>14.602318523992656</v>
      </c>
      <c r="T50" s="59">
        <v>12.572927084210376</v>
      </c>
      <c r="U50" s="59">
        <v>14.796041666666664</v>
      </c>
      <c r="V50" s="59">
        <v>14.796041666666664</v>
      </c>
      <c r="W50" s="59">
        <v>14.796041666666664</v>
      </c>
      <c r="X50" s="59">
        <v>14.602318523992656</v>
      </c>
      <c r="Y50" s="59">
        <v>14.602318523992656</v>
      </c>
      <c r="Z50" s="59">
        <v>14.602318523992656</v>
      </c>
      <c r="AA50" s="59">
        <v>14.53753358969607</v>
      </c>
      <c r="AB50" s="59">
        <v>16.908001325576258</v>
      </c>
      <c r="AC50" s="59">
        <v>14.602318523992656</v>
      </c>
      <c r="AD50" s="59">
        <v>14.796041666666664</v>
      </c>
      <c r="AE50" s="59">
        <v>14.796041666666664</v>
      </c>
      <c r="AF50" s="59">
        <v>14.314538755050128</v>
      </c>
      <c r="AG50" s="59">
        <v>14.775059894864162</v>
      </c>
      <c r="AH50" s="59">
        <v>14.602318523992656</v>
      </c>
      <c r="AI50" s="59">
        <v>14.567175470100388</v>
      </c>
      <c r="AJ50" s="109">
        <v>14.602318523992656</v>
      </c>
      <c r="AL50" s="18"/>
      <c r="AN50" s="18"/>
      <c r="AP50" s="18"/>
      <c r="AR50" s="18"/>
      <c r="AT50" s="18"/>
      <c r="AV50" s="18"/>
      <c r="AX50" s="18"/>
      <c r="AZ50" s="18"/>
      <c r="BB50" s="18"/>
      <c r="BD50" s="18"/>
      <c r="BF50" s="18"/>
    </row>
    <row r="51" spans="1:58" s="43" customFormat="1" x14ac:dyDescent="0.2">
      <c r="B51" s="106">
        <v>7896015525804</v>
      </c>
      <c r="C51" s="107">
        <v>639764</v>
      </c>
      <c r="D51" s="108" t="s">
        <v>312</v>
      </c>
      <c r="E51" s="108" t="s">
        <v>66</v>
      </c>
      <c r="F51" s="108">
        <v>24</v>
      </c>
      <c r="G51" s="108">
        <v>33069000</v>
      </c>
      <c r="H51" s="74" t="s">
        <v>241</v>
      </c>
      <c r="I51" s="62">
        <v>64.489999999999995</v>
      </c>
      <c r="J51" s="59">
        <v>38.962708333333339</v>
      </c>
      <c r="K51" s="59">
        <v>38.962708333333339</v>
      </c>
      <c r="L51" s="59">
        <v>38.962708333333339</v>
      </c>
      <c r="M51" s="59">
        <v>38.45257336105702</v>
      </c>
      <c r="N51" s="59">
        <v>38.45257336105702</v>
      </c>
      <c r="O51" s="59">
        <v>38.290937499999998</v>
      </c>
      <c r="P51" s="59">
        <v>38.962708333333339</v>
      </c>
      <c r="Q51" s="59">
        <v>39.071843366863561</v>
      </c>
      <c r="R51" s="59">
        <v>38.962708333333339</v>
      </c>
      <c r="S51" s="59">
        <v>38.45257336105702</v>
      </c>
      <c r="T51" s="59">
        <f>T52</f>
        <v>33.1085368583392</v>
      </c>
      <c r="U51" s="59">
        <v>38.962708333333339</v>
      </c>
      <c r="V51" s="59">
        <v>38.962708333333339</v>
      </c>
      <c r="W51" s="59">
        <v>38.962708333333339</v>
      </c>
      <c r="X51" s="59">
        <v>38.45257336105702</v>
      </c>
      <c r="Y51" s="59">
        <v>38.45257336105702</v>
      </c>
      <c r="Z51" s="59">
        <v>38.45257336105702</v>
      </c>
      <c r="AA51" s="59">
        <v>38.28197391586361</v>
      </c>
      <c r="AB51" s="59">
        <v>44.524173355917213</v>
      </c>
      <c r="AC51" s="59">
        <v>38.45257336105702</v>
      </c>
      <c r="AD51" s="59">
        <v>38.962708333333339</v>
      </c>
      <c r="AE51" s="59">
        <v>38.962708333333339</v>
      </c>
      <c r="AF51" s="59">
        <v>37.694757219811457</v>
      </c>
      <c r="AG51" s="59">
        <v>38.907456619836246</v>
      </c>
      <c r="AH51" s="59">
        <v>38.45257336105702</v>
      </c>
      <c r="AI51" s="59">
        <v>38.36003046413942</v>
      </c>
      <c r="AJ51" s="109">
        <v>38.45257336105702</v>
      </c>
      <c r="AL51" s="18"/>
      <c r="AN51" s="18"/>
      <c r="AP51" s="18"/>
      <c r="AR51" s="18"/>
      <c r="AT51" s="18"/>
      <c r="AV51" s="18"/>
      <c r="AX51" s="18"/>
      <c r="AZ51" s="18"/>
      <c r="BB51" s="18"/>
      <c r="BD51" s="18"/>
      <c r="BF51" s="18"/>
    </row>
    <row r="52" spans="1:58" s="43" customFormat="1" x14ac:dyDescent="0.2">
      <c r="B52" s="106">
        <v>7896015525804</v>
      </c>
      <c r="C52" s="107">
        <v>639737</v>
      </c>
      <c r="D52" s="108" t="s">
        <v>64</v>
      </c>
      <c r="E52" s="108" t="s">
        <v>66</v>
      </c>
      <c r="F52" s="108">
        <v>24</v>
      </c>
      <c r="G52" s="108">
        <v>33069000</v>
      </c>
      <c r="H52" s="74" t="s">
        <v>241</v>
      </c>
      <c r="I52" s="62">
        <v>64.489999999999995</v>
      </c>
      <c r="J52" s="59">
        <v>38.962708333333339</v>
      </c>
      <c r="K52" s="59">
        <v>38.962708333333339</v>
      </c>
      <c r="L52" s="59">
        <v>38.962708333333339</v>
      </c>
      <c r="M52" s="59">
        <v>38.45257336105702</v>
      </c>
      <c r="N52" s="59">
        <v>38.45257336105702</v>
      </c>
      <c r="O52" s="59">
        <v>38.290937499999998</v>
      </c>
      <c r="P52" s="59">
        <v>38.962708333333339</v>
      </c>
      <c r="Q52" s="59">
        <v>39.071843366863561</v>
      </c>
      <c r="R52" s="59">
        <v>38.962708333333339</v>
      </c>
      <c r="S52" s="59">
        <v>38.45257336105702</v>
      </c>
      <c r="T52" s="59">
        <v>33.1085368583392</v>
      </c>
      <c r="U52" s="59">
        <v>38.962708333333339</v>
      </c>
      <c r="V52" s="59">
        <v>38.962708333333339</v>
      </c>
      <c r="W52" s="59">
        <v>38.962708333333339</v>
      </c>
      <c r="X52" s="59">
        <v>38.45257336105702</v>
      </c>
      <c r="Y52" s="59">
        <v>38.45257336105702</v>
      </c>
      <c r="Z52" s="59">
        <v>38.45257336105702</v>
      </c>
      <c r="AA52" s="59">
        <v>38.28197391586361</v>
      </c>
      <c r="AB52" s="59">
        <v>44.524173355917213</v>
      </c>
      <c r="AC52" s="59">
        <v>38.45257336105702</v>
      </c>
      <c r="AD52" s="59">
        <v>38.962708333333339</v>
      </c>
      <c r="AE52" s="59">
        <v>38.962708333333339</v>
      </c>
      <c r="AF52" s="59">
        <v>37.694757219811457</v>
      </c>
      <c r="AG52" s="59">
        <v>38.907456619836246</v>
      </c>
      <c r="AH52" s="59">
        <v>38.45257336105702</v>
      </c>
      <c r="AI52" s="59">
        <v>38.36003046413942</v>
      </c>
      <c r="AJ52" s="109">
        <v>38.45257336105702</v>
      </c>
      <c r="AL52" s="18"/>
      <c r="AN52" s="18"/>
      <c r="AP52" s="18"/>
      <c r="AR52" s="18"/>
      <c r="AT52" s="18"/>
      <c r="AV52" s="18"/>
      <c r="AX52" s="18"/>
      <c r="AZ52" s="18"/>
      <c r="BB52" s="18"/>
      <c r="BD52" s="18"/>
      <c r="BF52" s="18"/>
    </row>
    <row r="53" spans="1:58" s="43" customFormat="1" x14ac:dyDescent="0.2">
      <c r="B53" s="106">
        <v>7896009490651</v>
      </c>
      <c r="C53" s="107">
        <v>639766</v>
      </c>
      <c r="D53" s="108" t="s">
        <v>313</v>
      </c>
      <c r="E53" s="108" t="s">
        <v>63</v>
      </c>
      <c r="F53" s="108">
        <v>24</v>
      </c>
      <c r="G53" s="108">
        <v>33069000</v>
      </c>
      <c r="H53" s="74" t="s">
        <v>241</v>
      </c>
      <c r="I53" s="62">
        <v>45.99</v>
      </c>
      <c r="J53" s="59">
        <v>27.785624999999992</v>
      </c>
      <c r="K53" s="59">
        <v>27.785624999999992</v>
      </c>
      <c r="L53" s="59">
        <v>27.785624999999992</v>
      </c>
      <c r="M53" s="59">
        <v>27.421830498914755</v>
      </c>
      <c r="N53" s="59">
        <v>27.421830498914755</v>
      </c>
      <c r="O53" s="59">
        <v>27.306562499999998</v>
      </c>
      <c r="P53" s="59">
        <v>27.785624999999992</v>
      </c>
      <c r="Q53" s="59">
        <v>27.863452883269584</v>
      </c>
      <c r="R53" s="59">
        <v>27.785624999999992</v>
      </c>
      <c r="S53" s="59">
        <v>27.421830498914755</v>
      </c>
      <c r="T53" s="59">
        <f>T54</f>
        <v>23.610817337804615</v>
      </c>
      <c r="U53" s="59">
        <v>27.785624999999992</v>
      </c>
      <c r="V53" s="59">
        <v>27.785624999999992</v>
      </c>
      <c r="W53" s="59">
        <v>27.785624999999992</v>
      </c>
      <c r="X53" s="59">
        <v>27.421830498914755</v>
      </c>
      <c r="Y53" s="59">
        <v>27.421830498914755</v>
      </c>
      <c r="Z53" s="59">
        <v>27.421830498914755</v>
      </c>
      <c r="AA53" s="59">
        <v>27.300170265011111</v>
      </c>
      <c r="AB53" s="59">
        <v>31.751693791884524</v>
      </c>
      <c r="AC53" s="59">
        <v>27.421830498914755</v>
      </c>
      <c r="AD53" s="59">
        <v>27.785624999999992</v>
      </c>
      <c r="AE53" s="59">
        <v>27.785624999999992</v>
      </c>
      <c r="AF53" s="59">
        <v>26.881406179859347</v>
      </c>
      <c r="AG53" s="59">
        <v>27.74622313453666</v>
      </c>
      <c r="AH53" s="59">
        <v>27.421830498914755</v>
      </c>
      <c r="AI53" s="59">
        <v>27.355835029396367</v>
      </c>
      <c r="AJ53" s="109">
        <v>27.421830498914755</v>
      </c>
      <c r="AL53" s="18"/>
      <c r="AN53" s="18"/>
      <c r="AP53" s="18"/>
      <c r="AR53" s="18"/>
      <c r="AT53" s="18"/>
      <c r="AV53" s="18"/>
      <c r="AX53" s="18"/>
      <c r="AZ53" s="18"/>
      <c r="BB53" s="18"/>
      <c r="BD53" s="18"/>
      <c r="BF53" s="18"/>
    </row>
    <row r="54" spans="1:58" s="43" customFormat="1" x14ac:dyDescent="0.2">
      <c r="B54" s="106">
        <v>7896009490651</v>
      </c>
      <c r="C54" s="107">
        <v>639735</v>
      </c>
      <c r="D54" s="108" t="s">
        <v>67</v>
      </c>
      <c r="E54" s="108" t="s">
        <v>63</v>
      </c>
      <c r="F54" s="108">
        <v>48</v>
      </c>
      <c r="G54" s="108">
        <v>33069000</v>
      </c>
      <c r="H54" s="74" t="s">
        <v>241</v>
      </c>
      <c r="I54" s="62">
        <v>45.99</v>
      </c>
      <c r="J54" s="59">
        <v>27.785624999999992</v>
      </c>
      <c r="K54" s="59">
        <v>27.785624999999992</v>
      </c>
      <c r="L54" s="59">
        <v>27.785624999999992</v>
      </c>
      <c r="M54" s="59">
        <v>27.421830498914755</v>
      </c>
      <c r="N54" s="59">
        <v>27.421830498914755</v>
      </c>
      <c r="O54" s="59">
        <v>27.306562499999998</v>
      </c>
      <c r="P54" s="59">
        <v>27.785624999999992</v>
      </c>
      <c r="Q54" s="59">
        <v>27.863452883269584</v>
      </c>
      <c r="R54" s="59">
        <v>27.785624999999992</v>
      </c>
      <c r="S54" s="59">
        <v>27.421830498914755</v>
      </c>
      <c r="T54" s="59">
        <v>23.610817337804615</v>
      </c>
      <c r="U54" s="59">
        <v>27.785624999999992</v>
      </c>
      <c r="V54" s="59">
        <v>27.785624999999992</v>
      </c>
      <c r="W54" s="59">
        <v>27.785624999999992</v>
      </c>
      <c r="X54" s="59">
        <v>27.421830498914755</v>
      </c>
      <c r="Y54" s="59">
        <v>27.421830498914755</v>
      </c>
      <c r="Z54" s="59">
        <v>27.421830498914755</v>
      </c>
      <c r="AA54" s="59">
        <v>27.300170265011111</v>
      </c>
      <c r="AB54" s="59">
        <v>31.751693791884524</v>
      </c>
      <c r="AC54" s="59">
        <v>27.421830498914755</v>
      </c>
      <c r="AD54" s="59">
        <v>27.785624999999992</v>
      </c>
      <c r="AE54" s="59">
        <v>27.785624999999992</v>
      </c>
      <c r="AF54" s="59">
        <v>26.881406179859347</v>
      </c>
      <c r="AG54" s="59">
        <v>27.74622313453666</v>
      </c>
      <c r="AH54" s="59">
        <v>27.421830498914755</v>
      </c>
      <c r="AI54" s="59">
        <v>27.355835029396367</v>
      </c>
      <c r="AJ54" s="109">
        <v>27.421830498914755</v>
      </c>
      <c r="AL54" s="18"/>
      <c r="AN54" s="18"/>
      <c r="AP54" s="18"/>
      <c r="AR54" s="18"/>
      <c r="AT54" s="18"/>
      <c r="AV54" s="18"/>
      <c r="AX54" s="18"/>
      <c r="AZ54" s="18"/>
      <c r="BB54" s="18"/>
      <c r="BD54" s="18"/>
      <c r="BF54" s="18"/>
    </row>
    <row r="55" spans="1:58" s="43" customFormat="1" x14ac:dyDescent="0.2">
      <c r="B55" s="157">
        <v>7896015523855</v>
      </c>
      <c r="C55" s="158">
        <v>639754</v>
      </c>
      <c r="D55" s="127" t="s">
        <v>68</v>
      </c>
      <c r="E55" s="127" t="s">
        <v>69</v>
      </c>
      <c r="F55" s="127">
        <v>12</v>
      </c>
      <c r="G55" s="127">
        <v>33061000</v>
      </c>
      <c r="H55" s="161" t="s">
        <v>241</v>
      </c>
      <c r="I55" s="129">
        <v>61.900000000000006</v>
      </c>
      <c r="J55" s="159">
        <v>37.39791666666666</v>
      </c>
      <c r="K55" s="159">
        <v>37.39791666666666</v>
      </c>
      <c r="L55" s="159">
        <v>37.39791666666666</v>
      </c>
      <c r="M55" s="159">
        <v>36.908269360357117</v>
      </c>
      <c r="N55" s="159">
        <v>36.908269360357117</v>
      </c>
      <c r="O55" s="159">
        <v>36.753124999999997</v>
      </c>
      <c r="P55" s="159">
        <v>37.39791666666666</v>
      </c>
      <c r="Q55" s="159">
        <v>37.502668699160409</v>
      </c>
      <c r="R55" s="159">
        <v>37.39791666666666</v>
      </c>
      <c r="S55" s="159">
        <v>36.908269360357117</v>
      </c>
      <c r="T55" s="159">
        <v>32.521777506908911</v>
      </c>
      <c r="U55" s="159">
        <v>37.39791666666666</v>
      </c>
      <c r="V55" s="159">
        <v>37.39791666666666</v>
      </c>
      <c r="W55" s="159">
        <v>37.39791666666666</v>
      </c>
      <c r="X55" s="159">
        <v>36.908269360357117</v>
      </c>
      <c r="Y55" s="159">
        <v>36.908269360357117</v>
      </c>
      <c r="Z55" s="159">
        <v>36.908269360357117</v>
      </c>
      <c r="AA55" s="159">
        <v>37.281776960046933</v>
      </c>
      <c r="AB55" s="159">
        <v>46.425000000000004</v>
      </c>
      <c r="AC55" s="159">
        <v>36.908269360357117</v>
      </c>
      <c r="AD55" s="159">
        <v>37.39791666666666</v>
      </c>
      <c r="AE55" s="159">
        <v>37.39791666666666</v>
      </c>
      <c r="AF55" s="159">
        <v>36.596445635386104</v>
      </c>
      <c r="AG55" s="159">
        <v>38.067413932094077</v>
      </c>
      <c r="AH55" s="159">
        <v>36.908269360357117</v>
      </c>
      <c r="AI55" s="159">
        <v>40.505998385708963</v>
      </c>
      <c r="AJ55" s="160">
        <v>36.908269360357117</v>
      </c>
      <c r="AL55" s="18"/>
      <c r="AN55" s="18"/>
      <c r="AP55" s="18"/>
      <c r="AR55" s="18"/>
      <c r="AT55" s="18"/>
      <c r="AV55" s="18"/>
      <c r="AX55" s="18"/>
      <c r="AZ55" s="18"/>
      <c r="BB55" s="18"/>
      <c r="BD55" s="18"/>
      <c r="BF55" s="18"/>
    </row>
    <row r="56" spans="1:58" s="43" customFormat="1" x14ac:dyDescent="0.2">
      <c r="B56" s="106">
        <v>7896015519094</v>
      </c>
      <c r="C56" s="107">
        <v>639729</v>
      </c>
      <c r="D56" s="108" t="s">
        <v>70</v>
      </c>
      <c r="E56" s="108" t="s">
        <v>71</v>
      </c>
      <c r="F56" s="108">
        <v>36</v>
      </c>
      <c r="G56" s="108">
        <v>33069000</v>
      </c>
      <c r="H56" s="74" t="s">
        <v>240</v>
      </c>
      <c r="I56" s="62">
        <v>32.99</v>
      </c>
      <c r="J56" s="59">
        <v>20.574408602150545</v>
      </c>
      <c r="K56" s="59">
        <v>20.574408602150545</v>
      </c>
      <c r="L56" s="59">
        <v>20.574408602150545</v>
      </c>
      <c r="M56" s="59">
        <v>20.305029859993635</v>
      </c>
      <c r="N56" s="59">
        <v>20.305029859993635</v>
      </c>
      <c r="O56" s="59">
        <v>20.219677419354838</v>
      </c>
      <c r="P56" s="59">
        <v>20.574408602150545</v>
      </c>
      <c r="Q56" s="59">
        <v>20.632037778065374</v>
      </c>
      <c r="R56" s="59">
        <v>20.574408602150545</v>
      </c>
      <c r="S56" s="59">
        <v>20.305029859993635</v>
      </c>
      <c r="T56" s="59">
        <v>18.476479219794857</v>
      </c>
      <c r="U56" s="59">
        <v>20.574408602150545</v>
      </c>
      <c r="V56" s="59">
        <v>20.574408602150545</v>
      </c>
      <c r="W56" s="59">
        <v>20.574408602150545</v>
      </c>
      <c r="X56" s="59">
        <v>20.305029859993635</v>
      </c>
      <c r="Y56" s="59">
        <v>20.305029859993635</v>
      </c>
      <c r="Z56" s="59">
        <v>20.305029859993635</v>
      </c>
      <c r="AA56" s="59">
        <v>21.363520537098193</v>
      </c>
      <c r="AB56" s="59">
        <v>22.776437882023711</v>
      </c>
      <c r="AC56" s="59">
        <v>20.305029859993635</v>
      </c>
      <c r="AD56" s="59">
        <v>20.574408602150545</v>
      </c>
      <c r="AE56" s="59">
        <v>20.574408602150545</v>
      </c>
      <c r="AF56" s="59">
        <v>21.03582019506754</v>
      </c>
      <c r="AG56" s="59">
        <v>21.712575489731705</v>
      </c>
      <c r="AH56" s="59">
        <v>20.305029859993635</v>
      </c>
      <c r="AI56" s="59">
        <v>21.407080534182203</v>
      </c>
      <c r="AJ56" s="109">
        <v>20.305029859993635</v>
      </c>
      <c r="AL56" s="18"/>
      <c r="AN56" s="18"/>
      <c r="AP56" s="18"/>
      <c r="AR56" s="18"/>
      <c r="AT56" s="18"/>
      <c r="AV56" s="18"/>
      <c r="AX56" s="18"/>
      <c r="AZ56" s="18"/>
      <c r="BB56" s="18"/>
      <c r="BD56" s="18"/>
      <c r="BF56" s="18"/>
    </row>
    <row r="57" spans="1:58" s="43" customFormat="1" x14ac:dyDescent="0.2">
      <c r="B57" s="106">
        <v>7896015528959</v>
      </c>
      <c r="C57" s="107">
        <v>639759</v>
      </c>
      <c r="D57" s="108" t="s">
        <v>72</v>
      </c>
      <c r="E57" s="108" t="s">
        <v>69</v>
      </c>
      <c r="F57" s="108">
        <v>12</v>
      </c>
      <c r="G57" s="108">
        <v>33061000</v>
      </c>
      <c r="H57" s="74" t="s">
        <v>241</v>
      </c>
      <c r="I57" s="62">
        <v>61.900000000000006</v>
      </c>
      <c r="J57" s="59">
        <v>37.39791666666666</v>
      </c>
      <c r="K57" s="59">
        <v>37.39791666666666</v>
      </c>
      <c r="L57" s="59">
        <v>37.39791666666666</v>
      </c>
      <c r="M57" s="59">
        <v>36.908269360357117</v>
      </c>
      <c r="N57" s="59">
        <v>36.908269360357117</v>
      </c>
      <c r="O57" s="59">
        <v>36.753124999999997</v>
      </c>
      <c r="P57" s="59">
        <v>37.39791666666666</v>
      </c>
      <c r="Q57" s="59">
        <v>37.502668699160409</v>
      </c>
      <c r="R57" s="59">
        <v>37.39791666666666</v>
      </c>
      <c r="S57" s="59">
        <v>36.908269360357117</v>
      </c>
      <c r="T57" s="59">
        <v>32.521777506908911</v>
      </c>
      <c r="U57" s="59">
        <v>37.39791666666666</v>
      </c>
      <c r="V57" s="59">
        <v>37.39791666666666</v>
      </c>
      <c r="W57" s="59">
        <v>37.39791666666666</v>
      </c>
      <c r="X57" s="59">
        <v>36.908269360357117</v>
      </c>
      <c r="Y57" s="59">
        <v>36.908269360357117</v>
      </c>
      <c r="Z57" s="59">
        <v>36.908269360357117</v>
      </c>
      <c r="AA57" s="59">
        <v>37.281776960046933</v>
      </c>
      <c r="AB57" s="59">
        <v>46.425000000000004</v>
      </c>
      <c r="AC57" s="59">
        <v>36.908269360357117</v>
      </c>
      <c r="AD57" s="59">
        <v>37.39791666666666</v>
      </c>
      <c r="AE57" s="59">
        <v>37.39791666666666</v>
      </c>
      <c r="AF57" s="59">
        <v>36.596445635386104</v>
      </c>
      <c r="AG57" s="59">
        <v>38.067413932094077</v>
      </c>
      <c r="AH57" s="59">
        <v>36.908269360357117</v>
      </c>
      <c r="AI57" s="59">
        <v>40.505998385708963</v>
      </c>
      <c r="AJ57" s="59">
        <v>36.908269360357117</v>
      </c>
      <c r="AL57" s="18"/>
      <c r="AN57" s="18"/>
      <c r="AP57" s="18"/>
      <c r="AR57" s="18"/>
      <c r="AT57" s="18"/>
      <c r="AV57" s="18"/>
      <c r="AX57" s="18"/>
      <c r="AZ57" s="18"/>
      <c r="BB57" s="18"/>
      <c r="BD57" s="18"/>
      <c r="BF57" s="18"/>
    </row>
    <row r="58" spans="1:58" s="43" customFormat="1" x14ac:dyDescent="0.2">
      <c r="B58" s="147">
        <v>7896015526030</v>
      </c>
      <c r="C58" s="148">
        <v>639755</v>
      </c>
      <c r="D58" s="149" t="s">
        <v>73</v>
      </c>
      <c r="E58" s="149" t="s">
        <v>74</v>
      </c>
      <c r="F58" s="149">
        <v>12</v>
      </c>
      <c r="G58" s="108">
        <v>33061000</v>
      </c>
      <c r="H58" s="150" t="s">
        <v>241</v>
      </c>
      <c r="I58" s="151">
        <v>19.989999999999998</v>
      </c>
      <c r="J58" s="59">
        <v>12.07729166666666</v>
      </c>
      <c r="K58" s="59">
        <v>12.07729166666666</v>
      </c>
      <c r="L58" s="59">
        <v>12.07729166666666</v>
      </c>
      <c r="M58" s="59">
        <v>11.919164854822917</v>
      </c>
      <c r="N58" s="59">
        <v>11.919164854822917</v>
      </c>
      <c r="O58" s="59">
        <v>11.869062500000004</v>
      </c>
      <c r="P58" s="59">
        <v>12.07729166666666</v>
      </c>
      <c r="Q58" s="59">
        <v>12.111120311732092</v>
      </c>
      <c r="R58" s="59">
        <v>12.07729166666666</v>
      </c>
      <c r="S58" s="59">
        <v>11.919164854822917</v>
      </c>
      <c r="T58" s="59">
        <v>10.262670984620881</v>
      </c>
      <c r="U58" s="59">
        <v>12.07729166666666</v>
      </c>
      <c r="V58" s="59">
        <v>12.07729166666666</v>
      </c>
      <c r="W58" s="59">
        <v>12.07729166666666</v>
      </c>
      <c r="X58" s="59">
        <v>11.919164854822917</v>
      </c>
      <c r="Y58" s="59">
        <v>11.919164854822917</v>
      </c>
      <c r="Z58" s="59">
        <v>11.919164854822917</v>
      </c>
      <c r="AA58" s="59">
        <v>12.039785483543428</v>
      </c>
      <c r="AB58" s="59">
        <v>14.9925</v>
      </c>
      <c r="AC58" s="59">
        <v>11.919164854822917</v>
      </c>
      <c r="AD58" s="59">
        <v>12.07729166666666</v>
      </c>
      <c r="AE58" s="59">
        <v>12.07729166666666</v>
      </c>
      <c r="AF58" s="59">
        <v>11.818464430555222</v>
      </c>
      <c r="AG58" s="59">
        <v>12.293499264984824</v>
      </c>
      <c r="AH58" s="59">
        <v>11.919164854822917</v>
      </c>
      <c r="AI58" s="59">
        <v>13.081016279972891</v>
      </c>
      <c r="AJ58" s="59">
        <v>11.919164854822917</v>
      </c>
      <c r="AL58" s="18"/>
      <c r="AN58" s="18"/>
      <c r="AP58" s="18"/>
      <c r="AR58" s="18"/>
      <c r="AT58" s="18"/>
      <c r="AV58" s="18"/>
      <c r="AX58" s="18"/>
      <c r="AZ58" s="18"/>
      <c r="BB58" s="18"/>
      <c r="BD58" s="18"/>
      <c r="BF58" s="18"/>
    </row>
    <row r="59" spans="1:58" s="125" customFormat="1" x14ac:dyDescent="0.2">
      <c r="A59" s="43"/>
      <c r="B59" s="121">
        <v>7896015591007</v>
      </c>
      <c r="C59" s="122">
        <v>639768</v>
      </c>
      <c r="D59" s="123" t="s">
        <v>307</v>
      </c>
      <c r="E59" s="123" t="s">
        <v>308</v>
      </c>
      <c r="F59" s="123">
        <v>48</v>
      </c>
      <c r="G59" s="123">
        <v>33069000</v>
      </c>
      <c r="H59" s="66" t="s">
        <v>241</v>
      </c>
      <c r="I59" s="63">
        <v>11.99</v>
      </c>
      <c r="J59" s="60">
        <v>7.2723961538461541</v>
      </c>
      <c r="K59" s="60">
        <v>7.2723961538461541</v>
      </c>
      <c r="L59" s="60">
        <v>7.2723961538461541</v>
      </c>
      <c r="M59" s="60">
        <v>6.6871711439158599</v>
      </c>
      <c r="N59" s="60">
        <v>6.6871711439158599</v>
      </c>
      <c r="O59" s="60">
        <v>7.2723961538461541</v>
      </c>
      <c r="P59" s="60">
        <v>7.2723961538461541</v>
      </c>
      <c r="Q59" s="60">
        <v>6.7948665242545854</v>
      </c>
      <c r="R59" s="60">
        <v>7.2723961538461541</v>
      </c>
      <c r="S59" s="60">
        <v>6.6871711439158599</v>
      </c>
      <c r="T59" s="60">
        <v>5.7578058617160517</v>
      </c>
      <c r="U59" s="60">
        <v>7.2723961538461541</v>
      </c>
      <c r="V59" s="60">
        <v>7.2723961538461541</v>
      </c>
      <c r="W59" s="60">
        <v>7.2723961538461541</v>
      </c>
      <c r="X59" s="60">
        <v>6.6871711439158599</v>
      </c>
      <c r="Y59" s="60">
        <v>6.6871711439158599</v>
      </c>
      <c r="Z59" s="60">
        <v>7.2723961538461541</v>
      </c>
      <c r="AA59" s="60">
        <v>6.6575027085590497</v>
      </c>
      <c r="AB59" s="60">
        <v>7.7430648002855111</v>
      </c>
      <c r="AC59" s="60">
        <v>6.6871711439158599</v>
      </c>
      <c r="AD59" s="60">
        <v>7.2723961538461541</v>
      </c>
      <c r="AE59" s="60">
        <v>7.2723961538461541</v>
      </c>
      <c r="AF59" s="60">
        <v>6.5553816227166521</v>
      </c>
      <c r="AG59" s="60">
        <v>6.7662785205118734</v>
      </c>
      <c r="AH59" s="60">
        <v>6.6871711439158599</v>
      </c>
      <c r="AI59" s="60">
        <v>6.6710772876209656</v>
      </c>
      <c r="AJ59" s="124">
        <v>6.6871711439158599</v>
      </c>
      <c r="AL59" s="126"/>
      <c r="AN59" s="126"/>
      <c r="AP59" s="126"/>
      <c r="AR59" s="126"/>
      <c r="AT59" s="126"/>
      <c r="AV59" s="126"/>
      <c r="AX59" s="126"/>
      <c r="AZ59" s="126"/>
      <c r="BB59" s="126"/>
      <c r="BD59" s="126"/>
      <c r="BF59" s="126"/>
    </row>
    <row r="60" spans="1:58" s="43" customFormat="1" x14ac:dyDescent="0.2">
      <c r="AL60" s="18"/>
      <c r="AN60" s="18"/>
      <c r="AP60" s="18"/>
      <c r="AR60" s="18"/>
      <c r="AT60" s="18"/>
      <c r="AV60" s="18"/>
      <c r="AX60" s="18"/>
      <c r="AZ60" s="18"/>
      <c r="BB60" s="18"/>
      <c r="BD60" s="18"/>
      <c r="BF60" s="18"/>
    </row>
    <row r="61" spans="1:58" s="43" customFormat="1" x14ac:dyDescent="0.2">
      <c r="B61" s="16"/>
      <c r="C61" s="16"/>
      <c r="D61" s="17"/>
      <c r="E61" s="17"/>
      <c r="F61" s="17"/>
      <c r="G61" s="17"/>
      <c r="H61" s="45"/>
      <c r="J61" s="18"/>
      <c r="K61" s="18"/>
      <c r="M61" s="18"/>
      <c r="N61" s="18"/>
      <c r="P61" s="18"/>
      <c r="R61" s="18"/>
      <c r="T61" s="18"/>
      <c r="V61" s="18"/>
      <c r="X61" s="18"/>
      <c r="Z61" s="18"/>
      <c r="AB61" s="18"/>
      <c r="AD61" s="18"/>
      <c r="AF61" s="18"/>
      <c r="AH61" s="18"/>
      <c r="AI61" s="18"/>
      <c r="AJ61" s="18"/>
      <c r="AL61" s="18"/>
      <c r="AN61" s="18"/>
      <c r="AP61" s="18"/>
      <c r="AR61" s="18"/>
      <c r="AT61" s="18"/>
      <c r="AV61" s="18"/>
      <c r="AX61" s="18"/>
      <c r="AZ61" s="18"/>
      <c r="BB61" s="18"/>
      <c r="BD61" s="18"/>
      <c r="BF61" s="18"/>
    </row>
    <row r="62" spans="1:58" s="43" customFormat="1" ht="12.75" x14ac:dyDescent="0.2">
      <c r="B62" s="44" t="s">
        <v>75</v>
      </c>
      <c r="D62" s="45"/>
      <c r="E62" s="45"/>
      <c r="F62" s="45"/>
      <c r="G62" s="45"/>
      <c r="H62" s="45"/>
    </row>
    <row r="63" spans="1:58" s="43" customFormat="1" x14ac:dyDescent="0.2">
      <c r="B63" s="141">
        <v>7896015527433</v>
      </c>
      <c r="C63" s="142">
        <v>639402</v>
      </c>
      <c r="D63" s="143" t="s">
        <v>76</v>
      </c>
      <c r="E63" s="143" t="s">
        <v>20</v>
      </c>
      <c r="F63" s="143">
        <v>12</v>
      </c>
      <c r="G63" s="143">
        <v>33061000</v>
      </c>
      <c r="H63" s="70" t="s">
        <v>240</v>
      </c>
      <c r="I63" s="61">
        <v>9.99</v>
      </c>
      <c r="J63" s="144">
        <v>5.885840860215052</v>
      </c>
      <c r="K63" s="144">
        <v>5.885840860215052</v>
      </c>
      <c r="L63" s="144">
        <v>5.885840860215052</v>
      </c>
      <c r="M63" s="144">
        <v>5.8478909925688551</v>
      </c>
      <c r="N63" s="144">
        <v>5.8478909925688551</v>
      </c>
      <c r="O63" s="144">
        <v>5.885840860215052</v>
      </c>
      <c r="P63" s="144">
        <v>5.885840860215052</v>
      </c>
      <c r="Q63" s="144">
        <v>5.9501079178965997</v>
      </c>
      <c r="R63" s="144">
        <v>5.885840860215052</v>
      </c>
      <c r="S63" s="144">
        <v>5.8478909925688551</v>
      </c>
      <c r="T63" s="144">
        <v>5.4530310023965569</v>
      </c>
      <c r="U63" s="144">
        <v>5.885840860215052</v>
      </c>
      <c r="V63" s="144">
        <v>5.885840860215052</v>
      </c>
      <c r="W63" s="144">
        <v>5.885840860215052</v>
      </c>
      <c r="X63" s="144">
        <v>5.8478909925688551</v>
      </c>
      <c r="Y63" s="144">
        <v>5.8478909925688551</v>
      </c>
      <c r="Z63" s="144">
        <v>5.8478909925688551</v>
      </c>
      <c r="AA63" s="144">
        <v>6.2868925139251832</v>
      </c>
      <c r="AB63" s="144">
        <v>6.9368777681242317</v>
      </c>
      <c r="AC63" s="144">
        <v>5.8478909925688551</v>
      </c>
      <c r="AD63" s="144">
        <v>5.885840860215052</v>
      </c>
      <c r="AE63" s="144">
        <v>5.885840860215052</v>
      </c>
      <c r="AF63" s="144">
        <v>6.1684476245634654</v>
      </c>
      <c r="AG63" s="144">
        <v>6.3818903601120356</v>
      </c>
      <c r="AH63" s="144">
        <v>5.8478909925688551</v>
      </c>
      <c r="AI63" s="144">
        <v>6.7917593107281835</v>
      </c>
      <c r="AJ63" s="145">
        <v>5.8478909925688551</v>
      </c>
      <c r="AL63" s="18"/>
      <c r="AN63" s="18"/>
      <c r="AP63" s="18"/>
      <c r="AR63" s="18"/>
      <c r="AT63" s="18"/>
      <c r="AV63" s="18"/>
      <c r="AX63" s="18"/>
      <c r="AZ63" s="18"/>
      <c r="BB63" s="18"/>
      <c r="BD63" s="18"/>
      <c r="BF63" s="18"/>
    </row>
    <row r="64" spans="1:58" s="43" customFormat="1" x14ac:dyDescent="0.2">
      <c r="B64" s="106">
        <v>7896015527440</v>
      </c>
      <c r="C64" s="107">
        <v>639403</v>
      </c>
      <c r="D64" s="108" t="s">
        <v>77</v>
      </c>
      <c r="E64" s="108" t="s">
        <v>20</v>
      </c>
      <c r="F64" s="108">
        <v>12</v>
      </c>
      <c r="G64" s="108">
        <v>33061000</v>
      </c>
      <c r="H64" s="74" t="s">
        <v>240</v>
      </c>
      <c r="I64" s="62">
        <v>9.99</v>
      </c>
      <c r="J64" s="59">
        <v>5.885840860215052</v>
      </c>
      <c r="K64" s="59">
        <v>5.885840860215052</v>
      </c>
      <c r="L64" s="59">
        <v>5.885840860215052</v>
      </c>
      <c r="M64" s="59">
        <v>5.8478909925688551</v>
      </c>
      <c r="N64" s="59">
        <v>5.8478909925688551</v>
      </c>
      <c r="O64" s="59">
        <v>5.885840860215052</v>
      </c>
      <c r="P64" s="59">
        <v>5.885840860215052</v>
      </c>
      <c r="Q64" s="59">
        <v>5.9501079178965997</v>
      </c>
      <c r="R64" s="59">
        <v>5.885840860215052</v>
      </c>
      <c r="S64" s="59">
        <v>5.8478909925688551</v>
      </c>
      <c r="T64" s="59">
        <v>5.4530310023965569</v>
      </c>
      <c r="U64" s="59">
        <v>5.885840860215052</v>
      </c>
      <c r="V64" s="59">
        <v>5.885840860215052</v>
      </c>
      <c r="W64" s="59">
        <v>5.885840860215052</v>
      </c>
      <c r="X64" s="59">
        <v>5.8478909925688551</v>
      </c>
      <c r="Y64" s="59">
        <v>5.8478909925688551</v>
      </c>
      <c r="Z64" s="59">
        <v>5.8478909925688551</v>
      </c>
      <c r="AA64" s="59">
        <v>6.2868925139251832</v>
      </c>
      <c r="AB64" s="59">
        <v>6.9368777681242317</v>
      </c>
      <c r="AC64" s="59">
        <v>5.8478909925688551</v>
      </c>
      <c r="AD64" s="59">
        <v>5.885840860215052</v>
      </c>
      <c r="AE64" s="59">
        <v>5.885840860215052</v>
      </c>
      <c r="AF64" s="59">
        <v>6.1684476245634654</v>
      </c>
      <c r="AG64" s="59">
        <v>6.3818903601120356</v>
      </c>
      <c r="AH64" s="59">
        <v>5.8478909925688551</v>
      </c>
      <c r="AI64" s="59">
        <v>6.7917593107281835</v>
      </c>
      <c r="AJ64" s="109">
        <v>5.8478909925688551</v>
      </c>
      <c r="AL64" s="18"/>
      <c r="AN64" s="18"/>
      <c r="AP64" s="18"/>
      <c r="AR64" s="18"/>
      <c r="AT64" s="18"/>
      <c r="AV64" s="18"/>
      <c r="AX64" s="18"/>
      <c r="AZ64" s="18"/>
      <c r="BB64" s="18"/>
      <c r="BD64" s="18"/>
      <c r="BF64" s="18"/>
    </row>
    <row r="65" spans="2:58" s="43" customFormat="1" x14ac:dyDescent="0.2">
      <c r="B65" s="106">
        <v>7896015527457</v>
      </c>
      <c r="C65" s="107">
        <v>639404</v>
      </c>
      <c r="D65" s="108" t="s">
        <v>76</v>
      </c>
      <c r="E65" s="108" t="s">
        <v>21</v>
      </c>
      <c r="F65" s="108">
        <v>60</v>
      </c>
      <c r="G65" s="108">
        <v>33061000</v>
      </c>
      <c r="H65" s="74" t="s">
        <v>240</v>
      </c>
      <c r="I65" s="62">
        <v>14.89935</v>
      </c>
      <c r="J65" s="59">
        <v>8.9716516129032282</v>
      </c>
      <c r="K65" s="59">
        <v>8.9716516129032282</v>
      </c>
      <c r="L65" s="59">
        <v>8.9716516129032282</v>
      </c>
      <c r="M65" s="59">
        <v>8.92586339498766</v>
      </c>
      <c r="N65" s="59">
        <v>8.92586339498766</v>
      </c>
      <c r="O65" s="59">
        <v>8.9716516129032282</v>
      </c>
      <c r="P65" s="59">
        <v>8.9716516129032282</v>
      </c>
      <c r="Q65" s="59">
        <v>9.0696124082082008</v>
      </c>
      <c r="R65" s="59">
        <v>8.9716516129032282</v>
      </c>
      <c r="S65" s="59">
        <v>8.92586339498766</v>
      </c>
      <c r="T65" s="59">
        <v>8.3119295186099933</v>
      </c>
      <c r="U65" s="59">
        <v>8.9716516129032282</v>
      </c>
      <c r="V65" s="59">
        <v>8.9716516129032282</v>
      </c>
      <c r="W65" s="59">
        <v>8.9716516129032282</v>
      </c>
      <c r="X65" s="59">
        <v>8.92586339498766</v>
      </c>
      <c r="Y65" s="59">
        <v>8.92586339498766</v>
      </c>
      <c r="Z65" s="59">
        <v>8.92586339498766</v>
      </c>
      <c r="AA65" s="59">
        <v>9.5829654083860571</v>
      </c>
      <c r="AB65" s="59">
        <v>10.573722955640761</v>
      </c>
      <c r="AC65" s="59">
        <v>8.92586339498766</v>
      </c>
      <c r="AD65" s="59">
        <v>8.9716516129032282</v>
      </c>
      <c r="AE65" s="59">
        <v>8.9716516129032282</v>
      </c>
      <c r="AF65" s="59">
        <v>9.4019272328066101</v>
      </c>
      <c r="AG65" s="59">
        <v>9.7292688700596646</v>
      </c>
      <c r="AH65" s="59">
        <v>8.92586339498766</v>
      </c>
      <c r="AI65" s="59">
        <v>10.35252223457476</v>
      </c>
      <c r="AJ65" s="109">
        <v>8.92586339498766</v>
      </c>
      <c r="AL65" s="18"/>
      <c r="AN65" s="18"/>
      <c r="AP65" s="18"/>
      <c r="AR65" s="18"/>
      <c r="AT65" s="18"/>
      <c r="AV65" s="18"/>
      <c r="AX65" s="18"/>
      <c r="AZ65" s="18"/>
      <c r="BB65" s="18"/>
      <c r="BD65" s="18"/>
      <c r="BF65" s="18"/>
    </row>
    <row r="66" spans="2:58" s="43" customFormat="1" x14ac:dyDescent="0.2">
      <c r="B66" s="121">
        <v>7896015529093</v>
      </c>
      <c r="C66" s="122">
        <v>639405</v>
      </c>
      <c r="D66" s="123" t="s">
        <v>78</v>
      </c>
      <c r="E66" s="123" t="s">
        <v>20</v>
      </c>
      <c r="F66" s="123">
        <v>60</v>
      </c>
      <c r="G66" s="123">
        <v>33061000</v>
      </c>
      <c r="H66" s="66" t="s">
        <v>240</v>
      </c>
      <c r="I66" s="63">
        <v>9.99</v>
      </c>
      <c r="J66" s="60">
        <v>5.885840860215052</v>
      </c>
      <c r="K66" s="60">
        <v>5.885840860215052</v>
      </c>
      <c r="L66" s="60">
        <v>5.885840860215052</v>
      </c>
      <c r="M66" s="60">
        <v>5.8478909925688551</v>
      </c>
      <c r="N66" s="60">
        <v>5.8478909925688551</v>
      </c>
      <c r="O66" s="60">
        <v>5.885840860215052</v>
      </c>
      <c r="P66" s="60">
        <v>5.885840860215052</v>
      </c>
      <c r="Q66" s="60">
        <v>5.9501079178965997</v>
      </c>
      <c r="R66" s="60">
        <v>5.885840860215052</v>
      </c>
      <c r="S66" s="60">
        <v>5.8478909925688551</v>
      </c>
      <c r="T66" s="60">
        <v>5.4530310023965569</v>
      </c>
      <c r="U66" s="60">
        <v>5.885840860215052</v>
      </c>
      <c r="V66" s="60">
        <v>5.885840860215052</v>
      </c>
      <c r="W66" s="60">
        <v>5.885840860215052</v>
      </c>
      <c r="X66" s="60">
        <v>5.8478909925688551</v>
      </c>
      <c r="Y66" s="60">
        <v>5.8478909925688551</v>
      </c>
      <c r="Z66" s="60">
        <v>5.8478909925688551</v>
      </c>
      <c r="AA66" s="60">
        <v>6.2868925139251832</v>
      </c>
      <c r="AB66" s="60">
        <v>6.9368777681242317</v>
      </c>
      <c r="AC66" s="60">
        <v>5.8478909925688551</v>
      </c>
      <c r="AD66" s="60">
        <v>5.885840860215052</v>
      </c>
      <c r="AE66" s="60">
        <v>5.885840860215052</v>
      </c>
      <c r="AF66" s="60">
        <v>6.1684476245634654</v>
      </c>
      <c r="AG66" s="60">
        <v>6.3818903601120356</v>
      </c>
      <c r="AH66" s="60">
        <v>5.8478909925688551</v>
      </c>
      <c r="AI66" s="60">
        <v>6.7917593107281835</v>
      </c>
      <c r="AJ66" s="124">
        <v>5.8478909925688551</v>
      </c>
      <c r="AL66" s="18"/>
      <c r="AN66" s="18"/>
      <c r="AP66" s="18"/>
      <c r="AR66" s="18"/>
      <c r="AT66" s="18"/>
      <c r="AV66" s="18"/>
      <c r="AX66" s="18"/>
      <c r="AZ66" s="18"/>
      <c r="BB66" s="18"/>
      <c r="BD66" s="18"/>
      <c r="BF66" s="18"/>
    </row>
    <row r="67" spans="2:58" s="43" customFormat="1" x14ac:dyDescent="0.2">
      <c r="D67" s="45"/>
      <c r="E67" s="45"/>
      <c r="F67" s="45"/>
      <c r="G67" s="45"/>
      <c r="H67" s="45"/>
    </row>
    <row r="68" spans="2:58" s="43" customFormat="1" ht="12.75" x14ac:dyDescent="0.2">
      <c r="B68" s="44" t="s">
        <v>54</v>
      </c>
      <c r="D68" s="45"/>
      <c r="E68" s="45"/>
      <c r="F68" s="45"/>
      <c r="G68" s="45"/>
      <c r="H68" s="45"/>
    </row>
    <row r="69" spans="2:58" s="43" customFormat="1" x14ac:dyDescent="0.2">
      <c r="B69" s="141">
        <v>7896015516178</v>
      </c>
      <c r="C69" s="142">
        <v>639157</v>
      </c>
      <c r="D69" s="143" t="s">
        <v>55</v>
      </c>
      <c r="E69" s="143" t="s">
        <v>23</v>
      </c>
      <c r="F69" s="143">
        <v>12</v>
      </c>
      <c r="G69" s="143">
        <v>96032100</v>
      </c>
      <c r="H69" s="70" t="s">
        <v>241</v>
      </c>
      <c r="I69" s="61">
        <v>9.2560000000000002</v>
      </c>
      <c r="J69" s="144">
        <v>6.2054486208000004</v>
      </c>
      <c r="K69" s="144">
        <v>6.2054486208000004</v>
      </c>
      <c r="L69" s="144">
        <v>6.2054486208000004</v>
      </c>
      <c r="M69" s="144">
        <v>6.1305899241599988</v>
      </c>
      <c r="N69" s="144">
        <v>6.1305899241599988</v>
      </c>
      <c r="O69" s="144">
        <v>6.2054486208000004</v>
      </c>
      <c r="P69" s="144">
        <v>6.2054486208000004</v>
      </c>
      <c r="Q69" s="144">
        <v>6.2054486208000004</v>
      </c>
      <c r="R69" s="144">
        <v>6.2054486208000004</v>
      </c>
      <c r="S69" s="144">
        <v>6.1305899241599988</v>
      </c>
      <c r="T69" s="144">
        <v>6.1305899241599988</v>
      </c>
      <c r="U69" s="144">
        <v>6.2054486208000004</v>
      </c>
      <c r="V69" s="144">
        <v>6.2054486208000004</v>
      </c>
      <c r="W69" s="144">
        <v>6.2054486208000004</v>
      </c>
      <c r="X69" s="144">
        <v>6.1305899241599988</v>
      </c>
      <c r="Y69" s="144">
        <v>6.1305899241599988</v>
      </c>
      <c r="Z69" s="144">
        <v>6.1305899241599988</v>
      </c>
      <c r="AA69" s="144">
        <v>6.5793832415999995</v>
      </c>
      <c r="AB69" s="144">
        <v>6.1663679999999985</v>
      </c>
      <c r="AC69" s="144">
        <v>6.1305899241599988</v>
      </c>
      <c r="AD69" s="144">
        <v>6.2054486208000004</v>
      </c>
      <c r="AE69" s="144">
        <v>6.2054486208000004</v>
      </c>
      <c r="AF69" s="144">
        <v>5.9789315319789846</v>
      </c>
      <c r="AG69" s="144">
        <v>6.2054486208000004</v>
      </c>
      <c r="AH69" s="144">
        <v>6.1305899241599988</v>
      </c>
      <c r="AI69" s="144">
        <v>6.1305899241599988</v>
      </c>
      <c r="AJ69" s="145">
        <v>6.1305899241599988</v>
      </c>
      <c r="AL69" s="18"/>
      <c r="AN69" s="18"/>
      <c r="AP69" s="18"/>
      <c r="AR69" s="18"/>
      <c r="AT69" s="18"/>
      <c r="AV69" s="18"/>
      <c r="AX69" s="18"/>
      <c r="AZ69" s="18"/>
      <c r="BB69" s="18"/>
      <c r="BD69" s="18"/>
      <c r="BF69" s="18"/>
    </row>
    <row r="70" spans="2:58" s="43" customFormat="1" x14ac:dyDescent="0.2">
      <c r="B70" s="121">
        <v>7896015516185</v>
      </c>
      <c r="C70" s="122">
        <v>639158</v>
      </c>
      <c r="D70" s="123" t="s">
        <v>56</v>
      </c>
      <c r="E70" s="123" t="s">
        <v>23</v>
      </c>
      <c r="F70" s="123">
        <v>12</v>
      </c>
      <c r="G70" s="123">
        <v>96032100</v>
      </c>
      <c r="H70" s="66" t="s">
        <v>241</v>
      </c>
      <c r="I70" s="63">
        <v>9.2560000000000002</v>
      </c>
      <c r="J70" s="60">
        <v>6.2054486208000004</v>
      </c>
      <c r="K70" s="60">
        <v>6.2054486208000004</v>
      </c>
      <c r="L70" s="60">
        <v>6.2054486208000004</v>
      </c>
      <c r="M70" s="60">
        <v>6.1305899241599988</v>
      </c>
      <c r="N70" s="60">
        <v>6.1305899241599988</v>
      </c>
      <c r="O70" s="60">
        <v>6.2054486208000004</v>
      </c>
      <c r="P70" s="60">
        <v>6.2054486208000004</v>
      </c>
      <c r="Q70" s="60">
        <v>6.2054486208000004</v>
      </c>
      <c r="R70" s="60">
        <v>6.2054486208000004</v>
      </c>
      <c r="S70" s="60">
        <v>6.1305899241599988</v>
      </c>
      <c r="T70" s="60">
        <v>6.1305899241599988</v>
      </c>
      <c r="U70" s="60">
        <v>6.2054486208000004</v>
      </c>
      <c r="V70" s="60">
        <v>6.2054486208000004</v>
      </c>
      <c r="W70" s="60">
        <v>6.2054486208000004</v>
      </c>
      <c r="X70" s="60">
        <v>6.1305899241599988</v>
      </c>
      <c r="Y70" s="60">
        <v>6.1305899241599988</v>
      </c>
      <c r="Z70" s="60">
        <v>6.1305899241599988</v>
      </c>
      <c r="AA70" s="60">
        <v>6.5793832415999995</v>
      </c>
      <c r="AB70" s="60">
        <v>6.1663679999999985</v>
      </c>
      <c r="AC70" s="60">
        <v>6.1305899241599988</v>
      </c>
      <c r="AD70" s="60">
        <v>6.2054486208000004</v>
      </c>
      <c r="AE70" s="60">
        <v>6.2054486208000004</v>
      </c>
      <c r="AF70" s="60">
        <v>5.9789315319789846</v>
      </c>
      <c r="AG70" s="60">
        <v>6.2054486208000004</v>
      </c>
      <c r="AH70" s="60">
        <v>6.1305899241599988</v>
      </c>
      <c r="AI70" s="60">
        <v>6.1305899241599988</v>
      </c>
      <c r="AJ70" s="124">
        <v>6.1305899241599988</v>
      </c>
      <c r="AL70" s="18"/>
      <c r="AN70" s="18"/>
      <c r="AP70" s="18"/>
      <c r="AR70" s="18"/>
      <c r="AT70" s="18"/>
      <c r="AV70" s="18"/>
      <c r="AX70" s="18"/>
      <c r="AZ70" s="18"/>
      <c r="BB70" s="18"/>
      <c r="BD70" s="18"/>
      <c r="BF70" s="18"/>
    </row>
    <row r="71" spans="2:58" s="43" customFormat="1" x14ac:dyDescent="0.2">
      <c r="D71" s="45"/>
      <c r="E71" s="45"/>
      <c r="F71" s="45"/>
      <c r="G71" s="45"/>
      <c r="H71" s="45"/>
    </row>
    <row r="72" spans="2:58" s="43" customFormat="1" ht="12.75" x14ac:dyDescent="0.2">
      <c r="B72" s="44" t="s">
        <v>79</v>
      </c>
      <c r="D72" s="45"/>
      <c r="E72" s="45"/>
      <c r="F72" s="45"/>
      <c r="G72" s="45"/>
      <c r="H72" s="45"/>
    </row>
    <row r="73" spans="2:58" s="43" customFormat="1" x14ac:dyDescent="0.2">
      <c r="B73" s="141">
        <v>7896015518622</v>
      </c>
      <c r="C73" s="142">
        <v>639416</v>
      </c>
      <c r="D73" s="143" t="s">
        <v>80</v>
      </c>
      <c r="E73" s="143" t="s">
        <v>81</v>
      </c>
      <c r="F73" s="143">
        <v>24</v>
      </c>
      <c r="G73" s="143">
        <v>39269040</v>
      </c>
      <c r="H73" s="70" t="s">
        <v>240</v>
      </c>
      <c r="I73" s="61">
        <v>24.7</v>
      </c>
      <c r="J73" s="144">
        <v>12.238026666666665</v>
      </c>
      <c r="K73" s="144">
        <v>12.238026666666665</v>
      </c>
      <c r="L73" s="144">
        <v>12.238026666666665</v>
      </c>
      <c r="M73" s="144">
        <v>11.974559999999995</v>
      </c>
      <c r="N73" s="144">
        <v>11.974559999999995</v>
      </c>
      <c r="O73" s="144">
        <v>11.974559999999999</v>
      </c>
      <c r="P73" s="144">
        <v>12.238026666666665</v>
      </c>
      <c r="Q73" s="144">
        <v>12.238026666666666</v>
      </c>
      <c r="R73" s="144">
        <v>12.238026666666665</v>
      </c>
      <c r="S73" s="144">
        <v>11.974559999999995</v>
      </c>
      <c r="T73" s="144">
        <v>12.649183098591539</v>
      </c>
      <c r="U73" s="144">
        <v>12.238026666666665</v>
      </c>
      <c r="V73" s="144">
        <v>12.238026666666665</v>
      </c>
      <c r="W73" s="144">
        <v>12.238026666666665</v>
      </c>
      <c r="X73" s="144">
        <v>11.974559999999995</v>
      </c>
      <c r="Y73" s="144">
        <v>11.974559999999995</v>
      </c>
      <c r="Z73" s="144">
        <v>11.974559999999995</v>
      </c>
      <c r="AA73" s="144">
        <v>12.649183098591552</v>
      </c>
      <c r="AB73" s="144">
        <v>13.290588235294118</v>
      </c>
      <c r="AC73" s="144">
        <v>11.974559999999995</v>
      </c>
      <c r="AD73" s="144">
        <v>12.238026666666665</v>
      </c>
      <c r="AE73" s="144">
        <v>12.238026666666665</v>
      </c>
      <c r="AF73" s="144">
        <v>12.649183098591539</v>
      </c>
      <c r="AG73" s="144">
        <v>12.92749295774648</v>
      </c>
      <c r="AH73" s="144">
        <v>11.974559999999995</v>
      </c>
      <c r="AI73" s="144">
        <v>12.649183098591539</v>
      </c>
      <c r="AJ73" s="145">
        <v>11.974559999999995</v>
      </c>
      <c r="AL73" s="18"/>
      <c r="AN73" s="18"/>
      <c r="AP73" s="18"/>
      <c r="AR73" s="18"/>
      <c r="AT73" s="18"/>
      <c r="AV73" s="18"/>
      <c r="AX73" s="18"/>
      <c r="AZ73" s="18"/>
      <c r="BB73" s="18"/>
      <c r="BD73" s="18"/>
      <c r="BF73" s="18"/>
    </row>
    <row r="74" spans="2:58" s="43" customFormat="1" x14ac:dyDescent="0.2">
      <c r="B74" s="106">
        <v>7896015518639</v>
      </c>
      <c r="C74" s="107">
        <v>639417</v>
      </c>
      <c r="D74" s="108" t="s">
        <v>82</v>
      </c>
      <c r="E74" s="108" t="s">
        <v>81</v>
      </c>
      <c r="F74" s="108">
        <v>24</v>
      </c>
      <c r="G74" s="108">
        <v>39269040</v>
      </c>
      <c r="H74" s="74" t="s">
        <v>240</v>
      </c>
      <c r="I74" s="62">
        <v>24.7</v>
      </c>
      <c r="J74" s="59">
        <v>12.238026666666665</v>
      </c>
      <c r="K74" s="59">
        <v>12.238026666666665</v>
      </c>
      <c r="L74" s="59">
        <v>12.238026666666665</v>
      </c>
      <c r="M74" s="59">
        <v>11.974559999999995</v>
      </c>
      <c r="N74" s="59">
        <v>11.974559999999995</v>
      </c>
      <c r="O74" s="59">
        <v>11.974559999999999</v>
      </c>
      <c r="P74" s="59">
        <v>12.238026666666665</v>
      </c>
      <c r="Q74" s="59">
        <v>12.238026666666666</v>
      </c>
      <c r="R74" s="59">
        <v>12.238026666666665</v>
      </c>
      <c r="S74" s="59">
        <v>11.974559999999995</v>
      </c>
      <c r="T74" s="59">
        <v>12.649183098591539</v>
      </c>
      <c r="U74" s="59">
        <v>12.238026666666665</v>
      </c>
      <c r="V74" s="59">
        <v>12.238026666666665</v>
      </c>
      <c r="W74" s="59">
        <v>12.238026666666665</v>
      </c>
      <c r="X74" s="59">
        <v>11.974559999999995</v>
      </c>
      <c r="Y74" s="59">
        <v>11.974559999999995</v>
      </c>
      <c r="Z74" s="59">
        <v>11.974559999999995</v>
      </c>
      <c r="AA74" s="59">
        <v>12.649183098591552</v>
      </c>
      <c r="AB74" s="59">
        <v>13.290588235294118</v>
      </c>
      <c r="AC74" s="59">
        <v>11.974559999999995</v>
      </c>
      <c r="AD74" s="59">
        <v>12.238026666666665</v>
      </c>
      <c r="AE74" s="59">
        <v>12.238026666666665</v>
      </c>
      <c r="AF74" s="59">
        <v>12.649183098591539</v>
      </c>
      <c r="AG74" s="59">
        <v>12.92749295774648</v>
      </c>
      <c r="AH74" s="59">
        <v>11.974559999999995</v>
      </c>
      <c r="AI74" s="59">
        <v>12.649183098591539</v>
      </c>
      <c r="AJ74" s="109">
        <v>11.974559999999995</v>
      </c>
      <c r="AL74" s="18"/>
      <c r="AN74" s="18"/>
      <c r="AP74" s="18"/>
      <c r="AR74" s="18"/>
      <c r="AT74" s="18"/>
      <c r="AV74" s="18"/>
      <c r="AX74" s="18"/>
      <c r="AZ74" s="18"/>
      <c r="BB74" s="18"/>
      <c r="BD74" s="18"/>
      <c r="BF74" s="18"/>
    </row>
    <row r="75" spans="2:58" s="43" customFormat="1" x14ac:dyDescent="0.2">
      <c r="B75" s="106">
        <v>7896015519773</v>
      </c>
      <c r="C75" s="107">
        <v>639419</v>
      </c>
      <c r="D75" s="108" t="s">
        <v>83</v>
      </c>
      <c r="E75" s="108" t="s">
        <v>81</v>
      </c>
      <c r="F75" s="108">
        <v>24</v>
      </c>
      <c r="G75" s="108">
        <v>39269040</v>
      </c>
      <c r="H75" s="74" t="s">
        <v>240</v>
      </c>
      <c r="I75" s="62">
        <v>24.7</v>
      </c>
      <c r="J75" s="59">
        <v>12.238026666666665</v>
      </c>
      <c r="K75" s="59">
        <v>12.238026666666665</v>
      </c>
      <c r="L75" s="59">
        <v>12.238026666666665</v>
      </c>
      <c r="M75" s="59">
        <v>11.974559999999995</v>
      </c>
      <c r="N75" s="59">
        <v>11.974559999999995</v>
      </c>
      <c r="O75" s="59">
        <v>11.974559999999999</v>
      </c>
      <c r="P75" s="59">
        <v>12.238026666666665</v>
      </c>
      <c r="Q75" s="59">
        <v>12.238026666666666</v>
      </c>
      <c r="R75" s="59">
        <v>12.238026666666665</v>
      </c>
      <c r="S75" s="59">
        <v>11.974559999999995</v>
      </c>
      <c r="T75" s="59">
        <v>12.649183098591539</v>
      </c>
      <c r="U75" s="59">
        <v>12.238026666666665</v>
      </c>
      <c r="V75" s="59">
        <v>12.238026666666665</v>
      </c>
      <c r="W75" s="59">
        <v>12.238026666666665</v>
      </c>
      <c r="X75" s="59">
        <v>11.974559999999995</v>
      </c>
      <c r="Y75" s="59">
        <v>11.974559999999995</v>
      </c>
      <c r="Z75" s="59">
        <v>11.974559999999995</v>
      </c>
      <c r="AA75" s="59">
        <v>12.649183098591552</v>
      </c>
      <c r="AB75" s="59">
        <v>13.290588235294118</v>
      </c>
      <c r="AC75" s="59">
        <v>11.974559999999995</v>
      </c>
      <c r="AD75" s="59">
        <v>12.238026666666665</v>
      </c>
      <c r="AE75" s="59">
        <v>12.238026666666665</v>
      </c>
      <c r="AF75" s="59">
        <v>12.649183098591539</v>
      </c>
      <c r="AG75" s="59">
        <v>12.92749295774648</v>
      </c>
      <c r="AH75" s="59">
        <v>11.974559999999995</v>
      </c>
      <c r="AI75" s="59">
        <v>12.649183098591539</v>
      </c>
      <c r="AJ75" s="109">
        <v>11.974559999999995</v>
      </c>
      <c r="AL75" s="18"/>
      <c r="AN75" s="18"/>
      <c r="AP75" s="18"/>
      <c r="AR75" s="18"/>
      <c r="AT75" s="18"/>
      <c r="AV75" s="18"/>
      <c r="AX75" s="18"/>
      <c r="AZ75" s="18"/>
      <c r="BB75" s="18"/>
      <c r="BD75" s="18"/>
      <c r="BF75" s="18"/>
    </row>
    <row r="76" spans="2:58" s="43" customFormat="1" x14ac:dyDescent="0.2">
      <c r="B76" s="121">
        <v>7896015524999</v>
      </c>
      <c r="C76" s="122">
        <v>639423</v>
      </c>
      <c r="D76" s="123" t="s">
        <v>84</v>
      </c>
      <c r="E76" s="123" t="s">
        <v>85</v>
      </c>
      <c r="F76" s="123">
        <v>24</v>
      </c>
      <c r="G76" s="123">
        <v>39269040</v>
      </c>
      <c r="H76" s="66" t="s">
        <v>240</v>
      </c>
      <c r="I76" s="63">
        <v>47</v>
      </c>
      <c r="J76" s="60">
        <v>23.286933333333334</v>
      </c>
      <c r="K76" s="60">
        <v>23.286933333333334</v>
      </c>
      <c r="L76" s="60">
        <v>23.286933333333334</v>
      </c>
      <c r="M76" s="60">
        <v>22.785599999999995</v>
      </c>
      <c r="N76" s="60">
        <v>22.785599999999995</v>
      </c>
      <c r="O76" s="60">
        <v>22.785599999999999</v>
      </c>
      <c r="P76" s="60">
        <v>23.286933333333334</v>
      </c>
      <c r="Q76" s="60">
        <v>23.286933333333323</v>
      </c>
      <c r="R76" s="60">
        <v>23.286933333333334</v>
      </c>
      <c r="S76" s="60">
        <v>22.785599999999995</v>
      </c>
      <c r="T76" s="60">
        <v>24.069295774647912</v>
      </c>
      <c r="U76" s="60">
        <v>23.286933333333334</v>
      </c>
      <c r="V76" s="60">
        <v>23.286933333333334</v>
      </c>
      <c r="W76" s="60">
        <v>23.286933333333334</v>
      </c>
      <c r="X76" s="60">
        <v>22.785599999999995</v>
      </c>
      <c r="Y76" s="60">
        <v>22.785599999999995</v>
      </c>
      <c r="Z76" s="60">
        <v>22.785599999999995</v>
      </c>
      <c r="AA76" s="60">
        <v>24.06929577464788</v>
      </c>
      <c r="AB76" s="60">
        <v>25.28978328173374</v>
      </c>
      <c r="AC76" s="60">
        <v>22.785599999999995</v>
      </c>
      <c r="AD76" s="60">
        <v>23.286933333333334</v>
      </c>
      <c r="AE76" s="60">
        <v>23.286933333333334</v>
      </c>
      <c r="AF76" s="60">
        <v>24.069295774647912</v>
      </c>
      <c r="AG76" s="60">
        <v>24.59887323943661</v>
      </c>
      <c r="AH76" s="60">
        <v>22.785599999999995</v>
      </c>
      <c r="AI76" s="60">
        <v>24.069295774647912</v>
      </c>
      <c r="AJ76" s="124">
        <v>22.785599999999995</v>
      </c>
      <c r="AL76" s="18"/>
      <c r="AN76" s="18"/>
      <c r="AP76" s="18"/>
      <c r="AR76" s="18"/>
      <c r="AT76" s="18"/>
      <c r="AV76" s="18"/>
      <c r="AX76" s="18"/>
      <c r="AZ76" s="18"/>
      <c r="BB76" s="18"/>
      <c r="BD76" s="18"/>
      <c r="BF76" s="18"/>
    </row>
    <row r="77" spans="2:58" s="43" customFormat="1" x14ac:dyDescent="0.2">
      <c r="D77" s="45"/>
      <c r="E77" s="45"/>
      <c r="F77" s="45"/>
      <c r="G77" s="45"/>
      <c r="H77" s="45"/>
    </row>
    <row r="78" spans="2:58" s="46" customFormat="1" x14ac:dyDescent="0.2">
      <c r="D78" s="47"/>
    </row>
    <row r="79" spans="2:58" s="46" customFormat="1" x14ac:dyDescent="0.2">
      <c r="B79" s="11" t="s">
        <v>255</v>
      </c>
      <c r="D79" s="47"/>
    </row>
    <row r="80" spans="2:58" s="46" customFormat="1" x14ac:dyDescent="0.2">
      <c r="D80" s="47"/>
    </row>
    <row r="81" spans="4:4" s="46" customFormat="1" x14ac:dyDescent="0.2">
      <c r="D81" s="47"/>
    </row>
    <row r="82" spans="4:4" s="46" customFormat="1" x14ac:dyDescent="0.2">
      <c r="D82" s="47"/>
    </row>
    <row r="83" spans="4:4" s="46" customFormat="1" x14ac:dyDescent="0.2">
      <c r="D83" s="47"/>
    </row>
    <row r="84" spans="4:4" s="46" customFormat="1" x14ac:dyDescent="0.2">
      <c r="D84" s="47"/>
    </row>
    <row r="85" spans="4:4" s="46" customFormat="1" x14ac:dyDescent="0.2">
      <c r="D85" s="47"/>
    </row>
    <row r="86" spans="4:4" s="46" customFormat="1" x14ac:dyDescent="0.2">
      <c r="D86" s="47"/>
    </row>
    <row r="87" spans="4:4" s="46" customFormat="1" x14ac:dyDescent="0.2">
      <c r="D87" s="47"/>
    </row>
    <row r="88" spans="4:4" s="43" customFormat="1" x14ac:dyDescent="0.2">
      <c r="D88" s="45"/>
    </row>
    <row r="89" spans="4:4" s="43" customFormat="1" x14ac:dyDescent="0.2">
      <c r="D89" s="45"/>
    </row>
    <row r="90" spans="4:4" s="43" customFormat="1" x14ac:dyDescent="0.2">
      <c r="D90" s="45"/>
    </row>
    <row r="91" spans="4:4" s="43" customFormat="1" x14ac:dyDescent="0.2">
      <c r="D91" s="45"/>
    </row>
    <row r="92" spans="4:4" s="43" customFormat="1" x14ac:dyDescent="0.2">
      <c r="D92" s="45"/>
    </row>
    <row r="93" spans="4:4" s="43" customFormat="1" x14ac:dyDescent="0.2">
      <c r="D93" s="45"/>
    </row>
    <row r="94" spans="4:4" s="43" customFormat="1" x14ac:dyDescent="0.2">
      <c r="D94" s="45"/>
    </row>
    <row r="95" spans="4:4" s="43" customFormat="1" x14ac:dyDescent="0.2">
      <c r="D95" s="45"/>
    </row>
    <row r="96" spans="4:4" s="43" customFormat="1" x14ac:dyDescent="0.2">
      <c r="D96" s="45"/>
    </row>
    <row r="97" spans="4:4" s="43" customFormat="1" x14ac:dyDescent="0.2">
      <c r="D97" s="45"/>
    </row>
    <row r="98" spans="4:4" s="43" customFormat="1" x14ac:dyDescent="0.2">
      <c r="D98" s="45"/>
    </row>
    <row r="99" spans="4:4" s="43" customFormat="1" x14ac:dyDescent="0.2">
      <c r="D99" s="45"/>
    </row>
    <row r="100" spans="4:4" s="43" customFormat="1" x14ac:dyDescent="0.2">
      <c r="D100" s="45"/>
    </row>
    <row r="101" spans="4:4" s="43" customFormat="1" x14ac:dyDescent="0.2">
      <c r="D101" s="45"/>
    </row>
    <row r="102" spans="4:4" s="43" customFormat="1" x14ac:dyDescent="0.2">
      <c r="D102" s="45"/>
    </row>
    <row r="103" spans="4:4" s="43" customFormat="1" x14ac:dyDescent="0.2">
      <c r="D103" s="45"/>
    </row>
    <row r="104" spans="4:4" s="43" customFormat="1" x14ac:dyDescent="0.2">
      <c r="D104" s="45"/>
    </row>
    <row r="105" spans="4:4" s="43" customFormat="1" x14ac:dyDescent="0.2">
      <c r="D105" s="45"/>
    </row>
    <row r="106" spans="4:4" s="43" customFormat="1" x14ac:dyDescent="0.2">
      <c r="D106" s="45"/>
    </row>
    <row r="107" spans="4:4" s="43" customFormat="1" x14ac:dyDescent="0.2">
      <c r="D107" s="45"/>
    </row>
    <row r="108" spans="4:4" s="43" customFormat="1" x14ac:dyDescent="0.2">
      <c r="D108" s="45"/>
    </row>
    <row r="109" spans="4:4" s="43" customFormat="1" x14ac:dyDescent="0.2">
      <c r="D109" s="45"/>
    </row>
    <row r="110" spans="4:4" s="43" customFormat="1" x14ac:dyDescent="0.2">
      <c r="D110" s="45"/>
    </row>
    <row r="111" spans="4:4" s="14" customFormat="1" x14ac:dyDescent="0.2">
      <c r="D111" s="21"/>
    </row>
    <row r="112" spans="4:4" s="14" customFormat="1" x14ac:dyDescent="0.2">
      <c r="D112" s="21"/>
    </row>
    <row r="113" spans="4:4" s="14" customFormat="1" x14ac:dyDescent="0.2">
      <c r="D113" s="21"/>
    </row>
    <row r="114" spans="4:4" s="14" customFormat="1" x14ac:dyDescent="0.2">
      <c r="D114" s="21"/>
    </row>
    <row r="115" spans="4:4" s="14" customFormat="1" x14ac:dyDescent="0.2">
      <c r="D115" s="21"/>
    </row>
    <row r="116" spans="4:4" s="14" customFormat="1" x14ac:dyDescent="0.2">
      <c r="D116" s="21"/>
    </row>
    <row r="117" spans="4:4" s="14" customFormat="1" x14ac:dyDescent="0.2">
      <c r="D117" s="21"/>
    </row>
    <row r="118" spans="4:4" s="14" customFormat="1" x14ac:dyDescent="0.2">
      <c r="D118" s="21"/>
    </row>
    <row r="119" spans="4:4" s="14" customFormat="1" x14ac:dyDescent="0.2">
      <c r="D119" s="21"/>
    </row>
    <row r="120" spans="4:4" s="14" customFormat="1" x14ac:dyDescent="0.2">
      <c r="D120" s="21"/>
    </row>
    <row r="121" spans="4:4" s="14" customFormat="1" x14ac:dyDescent="0.2">
      <c r="D121" s="21"/>
    </row>
    <row r="122" spans="4:4" s="14" customFormat="1" x14ac:dyDescent="0.2">
      <c r="D122" s="21"/>
    </row>
    <row r="123" spans="4:4" s="14" customFormat="1" x14ac:dyDescent="0.2">
      <c r="D123" s="21"/>
    </row>
  </sheetData>
  <mergeCells count="8">
    <mergeCell ref="I7:I8"/>
    <mergeCell ref="H7:H8"/>
    <mergeCell ref="G7:G8"/>
    <mergeCell ref="B7:B8"/>
    <mergeCell ref="C7:C8"/>
    <mergeCell ref="D7:D8"/>
    <mergeCell ref="E7:E8"/>
    <mergeCell ref="F7:F8"/>
  </mergeCells>
  <pageMargins left="0.25" right="0.25" top="0.75" bottom="0.75" header="0.3" footer="0.3"/>
  <pageSetup scale="37" orientation="landscape" r:id="rId1"/>
  <ignoredErrors>
    <ignoredError sqref="T47 T59 T49 T51 T5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61"/>
  <sheetViews>
    <sheetView showGridLines="0" workbookViewId="0">
      <pane xSplit="9" ySplit="8" topLeftCell="J9" activePane="bottomRight" state="frozen"/>
      <selection activeCell="C3" sqref="C3"/>
      <selection pane="topRight" activeCell="C3" sqref="C3"/>
      <selection pane="bottomLeft" activeCell="C3" sqref="C3"/>
      <selection pane="bottomRight" activeCell="D31" sqref="D31"/>
    </sheetView>
  </sheetViews>
  <sheetFormatPr defaultRowHeight="11.25" x14ac:dyDescent="0.2"/>
  <cols>
    <col min="1" max="1" width="1.7109375" style="5" customWidth="1"/>
    <col min="2" max="2" width="15.5703125" style="5" customWidth="1"/>
    <col min="3" max="3" width="9.140625" style="5"/>
    <col min="4" max="4" width="42.85546875" style="5" bestFit="1" customWidth="1"/>
    <col min="5" max="5" width="13" style="5" customWidth="1"/>
    <col min="6" max="6" width="9.140625" style="5"/>
    <col min="7" max="7" width="7.85546875" style="5" bestFit="1" customWidth="1"/>
    <col min="8" max="8" width="9.140625" style="5" customWidth="1"/>
    <col min="9" max="9" width="9.140625" style="5"/>
    <col min="10" max="33" width="7.7109375" style="5" customWidth="1"/>
    <col min="34" max="34" width="7.7109375" style="85" customWidth="1"/>
    <col min="35" max="16384" width="9.140625" style="5"/>
  </cols>
  <sheetData>
    <row r="1" spans="1:34" x14ac:dyDescent="0.2">
      <c r="B1" s="1"/>
      <c r="C1" s="1"/>
      <c r="D1" s="3"/>
      <c r="E1" s="1"/>
      <c r="F1" s="1"/>
      <c r="G1" s="1"/>
      <c r="H1" s="1"/>
      <c r="AH1" s="5"/>
    </row>
    <row r="2" spans="1:34" ht="12.75" x14ac:dyDescent="0.2">
      <c r="C2" s="6"/>
      <c r="D2" s="2" t="s">
        <v>322</v>
      </c>
      <c r="E2" s="89"/>
      <c r="F2" s="1"/>
      <c r="G2" s="1"/>
      <c r="H2" s="1"/>
      <c r="I2" s="85"/>
      <c r="J2" s="91"/>
      <c r="K2" s="52" t="str">
        <f t="shared" ref="K2:AH2" si="0">K7</f>
        <v>AL</v>
      </c>
      <c r="L2" s="52" t="str">
        <f t="shared" si="0"/>
        <v>AM</v>
      </c>
      <c r="M2" s="52" t="str">
        <f t="shared" si="0"/>
        <v>BA</v>
      </c>
      <c r="N2" s="52" t="str">
        <f t="shared" si="0"/>
        <v>CE</v>
      </c>
      <c r="O2" s="52" t="str">
        <f t="shared" si="0"/>
        <v>DF</v>
      </c>
      <c r="P2" s="52" t="str">
        <f t="shared" si="0"/>
        <v>ES</v>
      </c>
      <c r="Q2" s="52" t="str">
        <f t="shared" si="0"/>
        <v>GO</v>
      </c>
      <c r="R2" s="52" t="str">
        <f t="shared" si="0"/>
        <v>MA</v>
      </c>
      <c r="S2" s="52" t="str">
        <f t="shared" si="0"/>
        <v>MG</v>
      </c>
      <c r="T2" s="52" t="str">
        <f t="shared" si="0"/>
        <v>MS</v>
      </c>
      <c r="U2" s="52" t="str">
        <f t="shared" si="0"/>
        <v>MT</v>
      </c>
      <c r="V2" s="52" t="str">
        <f t="shared" si="0"/>
        <v>PA</v>
      </c>
      <c r="W2" s="52" t="str">
        <f t="shared" si="0"/>
        <v>PB</v>
      </c>
      <c r="X2" s="52" t="str">
        <f t="shared" si="0"/>
        <v>PE</v>
      </c>
      <c r="Y2" s="52" t="str">
        <f t="shared" si="0"/>
        <v>PI</v>
      </c>
      <c r="Z2" s="52" t="str">
        <f t="shared" si="0"/>
        <v>PR</v>
      </c>
      <c r="AA2" s="52" t="str">
        <f t="shared" si="0"/>
        <v>RJ</v>
      </c>
      <c r="AB2" s="52" t="str">
        <f t="shared" si="0"/>
        <v>RN</v>
      </c>
      <c r="AC2" s="52" t="str">
        <f t="shared" si="0"/>
        <v>RO</v>
      </c>
      <c r="AD2" s="52" t="str">
        <f t="shared" si="0"/>
        <v>RR</v>
      </c>
      <c r="AE2" s="52" t="str">
        <f t="shared" si="0"/>
        <v>RS</v>
      </c>
      <c r="AF2" s="52" t="str">
        <f t="shared" si="0"/>
        <v>SC</v>
      </c>
      <c r="AG2" s="52" t="str">
        <f t="shared" si="0"/>
        <v>SE</v>
      </c>
      <c r="AH2" s="52" t="str">
        <f t="shared" si="0"/>
        <v>SP</v>
      </c>
    </row>
    <row r="3" spans="1:34" ht="12.75" x14ac:dyDescent="0.2">
      <c r="C3" s="6"/>
      <c r="D3" s="2" t="s">
        <v>321</v>
      </c>
      <c r="E3" s="89"/>
      <c r="F3" s="1"/>
      <c r="G3" s="1"/>
      <c r="H3" s="90"/>
      <c r="I3" s="85"/>
      <c r="J3" s="85"/>
      <c r="AH3" s="5"/>
    </row>
    <row r="4" spans="1:34" ht="12.75" x14ac:dyDescent="0.2">
      <c r="C4" s="1"/>
      <c r="D4" s="22"/>
      <c r="E4" s="1"/>
      <c r="F4" s="1"/>
      <c r="G4" s="1"/>
      <c r="H4" s="1"/>
      <c r="AH4" s="5"/>
    </row>
    <row r="5" spans="1:34" ht="12.75" x14ac:dyDescent="0.2">
      <c r="C5" s="6"/>
      <c r="D5" s="2" t="s">
        <v>265</v>
      </c>
      <c r="E5" s="1"/>
      <c r="F5" s="1"/>
      <c r="G5" s="1"/>
      <c r="H5" s="50"/>
      <c r="J5" s="51" t="s">
        <v>28</v>
      </c>
      <c r="K5" s="51" t="s">
        <v>29</v>
      </c>
      <c r="L5" s="51" t="s">
        <v>30</v>
      </c>
      <c r="M5" s="51" t="s">
        <v>31</v>
      </c>
      <c r="N5" s="51" t="s">
        <v>32</v>
      </c>
      <c r="O5" s="51" t="s">
        <v>33</v>
      </c>
      <c r="P5" s="51" t="s">
        <v>34</v>
      </c>
      <c r="Q5" s="51" t="s">
        <v>35</v>
      </c>
      <c r="R5" s="51" t="s">
        <v>36</v>
      </c>
      <c r="S5" s="51" t="s">
        <v>37</v>
      </c>
      <c r="T5" s="51" t="s">
        <v>38</v>
      </c>
      <c r="U5" s="51" t="s">
        <v>39</v>
      </c>
      <c r="V5" s="51" t="s">
        <v>40</v>
      </c>
      <c r="W5" s="51" t="s">
        <v>41</v>
      </c>
      <c r="X5" s="51" t="s">
        <v>42</v>
      </c>
      <c r="Y5" s="51" t="s">
        <v>43</v>
      </c>
      <c r="Z5" s="51" t="s">
        <v>44</v>
      </c>
      <c r="AA5" s="51" t="s">
        <v>45</v>
      </c>
      <c r="AB5" s="51" t="s">
        <v>46</v>
      </c>
      <c r="AC5" s="51" t="s">
        <v>47</v>
      </c>
      <c r="AD5" s="51" t="s">
        <v>48</v>
      </c>
      <c r="AE5" s="51" t="s">
        <v>49</v>
      </c>
      <c r="AF5" s="51" t="s">
        <v>50</v>
      </c>
      <c r="AG5" s="51" t="s">
        <v>51</v>
      </c>
      <c r="AH5" s="51" t="s">
        <v>52</v>
      </c>
    </row>
    <row r="6" spans="1:34" x14ac:dyDescent="0.2">
      <c r="B6" s="1"/>
      <c r="C6" s="1"/>
      <c r="D6" s="3"/>
      <c r="E6" s="1"/>
      <c r="F6" s="1"/>
      <c r="G6" s="1"/>
      <c r="H6" s="1"/>
      <c r="AH6" s="5"/>
    </row>
    <row r="7" spans="1:34" ht="11.25" customHeight="1" x14ac:dyDescent="0.2">
      <c r="B7" s="209" t="s">
        <v>0</v>
      </c>
      <c r="C7" s="209" t="s">
        <v>1</v>
      </c>
      <c r="D7" s="209" t="s">
        <v>2</v>
      </c>
      <c r="E7" s="209" t="s">
        <v>3</v>
      </c>
      <c r="F7" s="209" t="s">
        <v>4</v>
      </c>
      <c r="G7" s="209" t="s">
        <v>5</v>
      </c>
      <c r="H7" s="209" t="s">
        <v>57</v>
      </c>
      <c r="I7" s="211" t="s">
        <v>243</v>
      </c>
      <c r="J7" s="76" t="s">
        <v>28</v>
      </c>
      <c r="K7" s="76" t="s">
        <v>29</v>
      </c>
      <c r="L7" s="76" t="s">
        <v>30</v>
      </c>
      <c r="M7" s="76" t="s">
        <v>31</v>
      </c>
      <c r="N7" s="76" t="s">
        <v>32</v>
      </c>
      <c r="O7" s="76" t="s">
        <v>33</v>
      </c>
      <c r="P7" s="76" t="s">
        <v>34</v>
      </c>
      <c r="Q7" s="76" t="s">
        <v>35</v>
      </c>
      <c r="R7" s="76" t="s">
        <v>36</v>
      </c>
      <c r="S7" s="76" t="s">
        <v>37</v>
      </c>
      <c r="T7" s="76" t="s">
        <v>38</v>
      </c>
      <c r="U7" s="76" t="s">
        <v>39</v>
      </c>
      <c r="V7" s="76" t="s">
        <v>40</v>
      </c>
      <c r="W7" s="76" t="s">
        <v>41</v>
      </c>
      <c r="X7" s="76" t="s">
        <v>42</v>
      </c>
      <c r="Y7" s="76" t="s">
        <v>43</v>
      </c>
      <c r="Z7" s="76" t="s">
        <v>44</v>
      </c>
      <c r="AA7" s="76" t="s">
        <v>45</v>
      </c>
      <c r="AB7" s="76" t="s">
        <v>46</v>
      </c>
      <c r="AC7" s="76" t="s">
        <v>47</v>
      </c>
      <c r="AD7" s="76" t="s">
        <v>48</v>
      </c>
      <c r="AE7" s="76" t="s">
        <v>49</v>
      </c>
      <c r="AF7" s="76" t="s">
        <v>50</v>
      </c>
      <c r="AG7" s="76" t="s">
        <v>51</v>
      </c>
      <c r="AH7" s="77" t="s">
        <v>52</v>
      </c>
    </row>
    <row r="8" spans="1:34" x14ac:dyDescent="0.2">
      <c r="B8" s="210"/>
      <c r="C8" s="210"/>
      <c r="D8" s="210"/>
      <c r="E8" s="210"/>
      <c r="F8" s="210"/>
      <c r="G8" s="210"/>
      <c r="H8" s="210"/>
      <c r="I8" s="212"/>
      <c r="J8" s="28" t="s">
        <v>53</v>
      </c>
      <c r="K8" s="28" t="s">
        <v>53</v>
      </c>
      <c r="L8" s="28" t="s">
        <v>53</v>
      </c>
      <c r="M8" s="28" t="s">
        <v>53</v>
      </c>
      <c r="N8" s="28" t="s">
        <v>53</v>
      </c>
      <c r="O8" s="28" t="s">
        <v>53</v>
      </c>
      <c r="P8" s="28" t="s">
        <v>53</v>
      </c>
      <c r="Q8" s="28" t="s">
        <v>53</v>
      </c>
      <c r="R8" s="28" t="s">
        <v>53</v>
      </c>
      <c r="S8" s="28" t="s">
        <v>53</v>
      </c>
      <c r="T8" s="28" t="s">
        <v>53</v>
      </c>
      <c r="U8" s="28" t="s">
        <v>53</v>
      </c>
      <c r="V8" s="28" t="s">
        <v>53</v>
      </c>
      <c r="W8" s="28" t="s">
        <v>53</v>
      </c>
      <c r="X8" s="28" t="s">
        <v>53</v>
      </c>
      <c r="Y8" s="28" t="s">
        <v>53</v>
      </c>
      <c r="Z8" s="28" t="s">
        <v>53</v>
      </c>
      <c r="AA8" s="28" t="s">
        <v>53</v>
      </c>
      <c r="AB8" s="28" t="s">
        <v>53</v>
      </c>
      <c r="AC8" s="28" t="s">
        <v>53</v>
      </c>
      <c r="AD8" s="28" t="s">
        <v>53</v>
      </c>
      <c r="AE8" s="28" t="s">
        <v>53</v>
      </c>
      <c r="AF8" s="28" t="s">
        <v>53</v>
      </c>
      <c r="AG8" s="28" t="s">
        <v>53</v>
      </c>
      <c r="AH8" s="78" t="s">
        <v>53</v>
      </c>
    </row>
    <row r="9" spans="1:34" s="48" customFormat="1" x14ac:dyDescent="0.2">
      <c r="B9" s="79"/>
      <c r="C9" s="79"/>
      <c r="D9" s="79"/>
      <c r="E9" s="79"/>
      <c r="F9" s="79"/>
      <c r="G9" s="80"/>
      <c r="H9" s="80"/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spans="1:34" s="48" customFormat="1" ht="12.75" x14ac:dyDescent="0.2">
      <c r="B10" s="82" t="s">
        <v>272</v>
      </c>
      <c r="C10" s="82"/>
      <c r="D10" s="82"/>
      <c r="E10" s="82"/>
      <c r="F10" s="82"/>
      <c r="G10" s="80"/>
      <c r="H10" s="80"/>
      <c r="I10" s="105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</row>
    <row r="11" spans="1:34" s="48" customFormat="1" x14ac:dyDescent="0.2">
      <c r="A11" s="43"/>
      <c r="B11" s="68">
        <v>7896251803773</v>
      </c>
      <c r="C11" s="69">
        <v>660268</v>
      </c>
      <c r="D11" s="69" t="s">
        <v>90</v>
      </c>
      <c r="E11" s="69" t="s">
        <v>91</v>
      </c>
      <c r="F11" s="69">
        <v>24</v>
      </c>
      <c r="G11" s="69">
        <v>34013000</v>
      </c>
      <c r="H11" s="69" t="s">
        <v>240</v>
      </c>
      <c r="I11" s="152">
        <v>32.89</v>
      </c>
      <c r="J11" s="110">
        <v>16.401146666666666</v>
      </c>
      <c r="K11" s="61">
        <v>16.401146666666666</v>
      </c>
      <c r="L11" s="61">
        <v>16.401146666666666</v>
      </c>
      <c r="M11" s="61">
        <v>16.05032000000001</v>
      </c>
      <c r="N11" s="61">
        <v>16.050320000000003</v>
      </c>
      <c r="O11" s="61">
        <v>16.401146666666666</v>
      </c>
      <c r="P11" s="61">
        <v>16.401146666666666</v>
      </c>
      <c r="Q11" s="61">
        <v>16.401146666666666</v>
      </c>
      <c r="R11" s="61">
        <v>16.05032000000001</v>
      </c>
      <c r="S11" s="61">
        <v>17.518016388272414</v>
      </c>
      <c r="T11" s="61">
        <v>16.401146666666666</v>
      </c>
      <c r="U11" s="61">
        <v>16.401146666666666</v>
      </c>
      <c r="V11" s="61">
        <v>16.401146666666666</v>
      </c>
      <c r="W11" s="61">
        <v>16.05032000000001</v>
      </c>
      <c r="X11" s="61">
        <v>16.581773797666685</v>
      </c>
      <c r="Y11" s="61">
        <v>16.05032000000001</v>
      </c>
      <c r="Z11" s="61">
        <v>17.715526154495347</v>
      </c>
      <c r="AA11" s="61">
        <v>17.236301713323673</v>
      </c>
      <c r="AB11" s="61">
        <v>16.05032000000001</v>
      </c>
      <c r="AC11" s="61">
        <v>16.401146666666666</v>
      </c>
      <c r="AD11" s="61">
        <v>16.401146666666666</v>
      </c>
      <c r="AE11" s="61">
        <v>17.111607916975</v>
      </c>
      <c r="AF11" s="61">
        <v>17.935605135400372</v>
      </c>
      <c r="AG11" s="61">
        <v>16.05032000000001</v>
      </c>
      <c r="AH11" s="71">
        <v>17.715464165248772</v>
      </c>
    </row>
    <row r="12" spans="1:34" s="48" customFormat="1" x14ac:dyDescent="0.2">
      <c r="A12" s="43"/>
      <c r="B12" s="64">
        <v>7896251803766</v>
      </c>
      <c r="C12" s="65">
        <v>660254</v>
      </c>
      <c r="D12" s="65" t="s">
        <v>92</v>
      </c>
      <c r="E12" s="65" t="s">
        <v>93</v>
      </c>
      <c r="F12" s="65">
        <v>60</v>
      </c>
      <c r="G12" s="65">
        <v>34011190</v>
      </c>
      <c r="H12" s="65" t="s">
        <v>240</v>
      </c>
      <c r="I12" s="153">
        <v>32.89</v>
      </c>
      <c r="J12" s="111">
        <v>19.804731182795688</v>
      </c>
      <c r="K12" s="63">
        <v>19.804731182795688</v>
      </c>
      <c r="L12" s="63">
        <v>19.804731182795688</v>
      </c>
      <c r="M12" s="63">
        <v>19.451075268817192</v>
      </c>
      <c r="N12" s="63">
        <v>19.804731182795688</v>
      </c>
      <c r="O12" s="63">
        <v>19.804731182795688</v>
      </c>
      <c r="P12" s="63">
        <v>19.804731182795688</v>
      </c>
      <c r="Q12" s="63">
        <v>19.804731182795688</v>
      </c>
      <c r="R12" s="63">
        <v>19.451075268817192</v>
      </c>
      <c r="S12" s="63">
        <v>21.416636353193446</v>
      </c>
      <c r="T12" s="63">
        <v>19.804731182795688</v>
      </c>
      <c r="U12" s="63">
        <v>19.804731182795688</v>
      </c>
      <c r="V12" s="63">
        <v>19.804731182795688</v>
      </c>
      <c r="W12" s="63">
        <v>19.451075268817192</v>
      </c>
      <c r="X12" s="63">
        <v>20.265204291193797</v>
      </c>
      <c r="Y12" s="63">
        <v>19.451075268817192</v>
      </c>
      <c r="Z12" s="63">
        <v>21.595246138996139</v>
      </c>
      <c r="AA12" s="63">
        <v>19.808750000000003</v>
      </c>
      <c r="AB12" s="63">
        <v>19.451075268817192</v>
      </c>
      <c r="AC12" s="63">
        <v>19.804731182795688</v>
      </c>
      <c r="AD12" s="63">
        <v>19.804731182795688</v>
      </c>
      <c r="AE12" s="63">
        <v>20.866242326063222</v>
      </c>
      <c r="AF12" s="63">
        <v>21.900882495164414</v>
      </c>
      <c r="AG12" s="63">
        <v>19.451075268817192</v>
      </c>
      <c r="AH12" s="67">
        <v>21.280818129604551</v>
      </c>
    </row>
    <row r="13" spans="1:34" s="48" customFormat="1" x14ac:dyDescent="0.2">
      <c r="B13" s="79"/>
      <c r="C13" s="79"/>
      <c r="D13" s="79"/>
      <c r="E13" s="79"/>
      <c r="F13" s="79"/>
      <c r="G13" s="80"/>
      <c r="H13" s="80"/>
      <c r="I13" s="8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</row>
    <row r="14" spans="1:34" s="48" customFormat="1" ht="12.75" x14ac:dyDescent="0.2">
      <c r="B14" s="82" t="s">
        <v>131</v>
      </c>
      <c r="C14" s="82"/>
      <c r="D14" s="82"/>
      <c r="E14" s="82"/>
      <c r="F14" s="82"/>
      <c r="G14" s="80"/>
      <c r="H14" s="80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</row>
    <row r="15" spans="1:34" s="48" customFormat="1" x14ac:dyDescent="0.2">
      <c r="A15" s="43"/>
      <c r="B15" s="68">
        <v>7896251802158</v>
      </c>
      <c r="C15" s="69">
        <v>660085</v>
      </c>
      <c r="D15" s="69" t="s">
        <v>268</v>
      </c>
      <c r="E15" s="69" t="s">
        <v>89</v>
      </c>
      <c r="F15" s="69">
        <v>42</v>
      </c>
      <c r="G15" s="69">
        <v>33049910</v>
      </c>
      <c r="H15" s="69" t="s">
        <v>240</v>
      </c>
      <c r="I15" s="70">
        <v>44.9</v>
      </c>
      <c r="J15" s="61">
        <v>22.645251515770266</v>
      </c>
      <c r="K15" s="61">
        <v>22.645251515770266</v>
      </c>
      <c r="L15" s="61">
        <v>22.645251515770266</v>
      </c>
      <c r="M15" s="61">
        <v>22.254816144808704</v>
      </c>
      <c r="N15" s="61">
        <v>22.254816144808714</v>
      </c>
      <c r="O15" s="61">
        <v>22.645251515770266</v>
      </c>
      <c r="P15" s="61">
        <v>22.645251515770266</v>
      </c>
      <c r="Q15" s="61">
        <v>22.645251515770266</v>
      </c>
      <c r="R15" s="61">
        <v>22.254816144808704</v>
      </c>
      <c r="S15" s="61">
        <v>19.614617689756713</v>
      </c>
      <c r="T15" s="61">
        <v>22.645251515770266</v>
      </c>
      <c r="U15" s="61">
        <v>22.645251515770266</v>
      </c>
      <c r="V15" s="61">
        <v>22.645251515770266</v>
      </c>
      <c r="W15" s="61">
        <v>22.254816144808704</v>
      </c>
      <c r="X15" s="61">
        <v>19.203302622859965</v>
      </c>
      <c r="Y15" s="61">
        <v>22.254816144808704</v>
      </c>
      <c r="Z15" s="61">
        <v>20.552143015534366</v>
      </c>
      <c r="AA15" s="61">
        <v>20.636128954736531</v>
      </c>
      <c r="AB15" s="61">
        <v>22.254816144808704</v>
      </c>
      <c r="AC15" s="61">
        <v>22.645251515770266</v>
      </c>
      <c r="AD15" s="61">
        <v>22.645251515770266</v>
      </c>
      <c r="AE15" s="61">
        <v>20.055594113017015</v>
      </c>
      <c r="AF15" s="61">
        <v>19.711763545302261</v>
      </c>
      <c r="AG15" s="61">
        <v>22.254816144808704</v>
      </c>
      <c r="AH15" s="71">
        <v>20.552265437235512</v>
      </c>
    </row>
    <row r="16" spans="1:34" s="48" customFormat="1" x14ac:dyDescent="0.2">
      <c r="A16" s="43"/>
      <c r="B16" s="72">
        <v>7896251802448</v>
      </c>
      <c r="C16" s="73">
        <v>660130</v>
      </c>
      <c r="D16" s="73" t="s">
        <v>269</v>
      </c>
      <c r="E16" s="73" t="s">
        <v>94</v>
      </c>
      <c r="F16" s="73">
        <v>24</v>
      </c>
      <c r="G16" s="73">
        <v>33049910</v>
      </c>
      <c r="H16" s="73" t="s">
        <v>240</v>
      </c>
      <c r="I16" s="74">
        <v>122.9</v>
      </c>
      <c r="J16" s="62">
        <v>61.984318034241447</v>
      </c>
      <c r="K16" s="62">
        <v>61.984318034241447</v>
      </c>
      <c r="L16" s="62">
        <v>61.984318034241447</v>
      </c>
      <c r="M16" s="62">
        <v>60.915622895719984</v>
      </c>
      <c r="N16" s="62">
        <v>60.915622895720006</v>
      </c>
      <c r="O16" s="62">
        <v>61.984318034241447</v>
      </c>
      <c r="P16" s="62">
        <v>61.984318034241447</v>
      </c>
      <c r="Q16" s="62">
        <v>61.984318034241447</v>
      </c>
      <c r="R16" s="62">
        <v>60.915622895719984</v>
      </c>
      <c r="S16" s="62">
        <v>53.688901604582526</v>
      </c>
      <c r="T16" s="62">
        <v>61.984318034241447</v>
      </c>
      <c r="U16" s="62">
        <v>61.984318034241447</v>
      </c>
      <c r="V16" s="62">
        <v>61.984318034241447</v>
      </c>
      <c r="W16" s="62">
        <v>60.915622895719984</v>
      </c>
      <c r="X16" s="62">
        <v>52.610900000000001</v>
      </c>
      <c r="Y16" s="62">
        <v>60.915622895719984</v>
      </c>
      <c r="Z16" s="62">
        <v>56.255084583888319</v>
      </c>
      <c r="AA16" s="62">
        <v>56.484969879022074</v>
      </c>
      <c r="AB16" s="62">
        <v>60.915622895719984</v>
      </c>
      <c r="AC16" s="62">
        <v>61.984318034241447</v>
      </c>
      <c r="AD16" s="62">
        <v>61.984318034241447</v>
      </c>
      <c r="AE16" s="62">
        <v>54.895936939290451</v>
      </c>
      <c r="AF16" s="62">
        <v>53.954808066579218</v>
      </c>
      <c r="AG16" s="62">
        <v>60.915622895719984</v>
      </c>
      <c r="AH16" s="75">
        <v>56.255419675085477</v>
      </c>
    </row>
    <row r="17" spans="1:34" s="48" customFormat="1" x14ac:dyDescent="0.2">
      <c r="A17" s="43"/>
      <c r="B17" s="72">
        <v>7896251803179</v>
      </c>
      <c r="C17" s="73">
        <v>660225</v>
      </c>
      <c r="D17" s="73" t="s">
        <v>269</v>
      </c>
      <c r="E17" s="73" t="s">
        <v>95</v>
      </c>
      <c r="F17" s="73">
        <v>28</v>
      </c>
      <c r="G17" s="73">
        <v>33049910</v>
      </c>
      <c r="H17" s="73" t="s">
        <v>240</v>
      </c>
      <c r="I17" s="74">
        <v>167.9</v>
      </c>
      <c r="J17" s="62">
        <v>84.67998590101476</v>
      </c>
      <c r="K17" s="62">
        <v>84.67998590101476</v>
      </c>
      <c r="L17" s="62">
        <v>84.67998590101476</v>
      </c>
      <c r="M17" s="62">
        <v>83.219986144100687</v>
      </c>
      <c r="N17" s="62">
        <v>83.219986144100673</v>
      </c>
      <c r="O17" s="62">
        <v>84.67998590101476</v>
      </c>
      <c r="P17" s="62">
        <v>84.67998590101476</v>
      </c>
      <c r="Q17" s="62">
        <v>84.67998590101476</v>
      </c>
      <c r="R17" s="62">
        <v>83.219986144100687</v>
      </c>
      <c r="S17" s="62">
        <v>73.347188244571754</v>
      </c>
      <c r="T17" s="62">
        <v>84.67998590101476</v>
      </c>
      <c r="U17" s="62">
        <v>84.67998590101476</v>
      </c>
      <c r="V17" s="62">
        <v>84.67998590101476</v>
      </c>
      <c r="W17" s="62">
        <v>83.219986144100687</v>
      </c>
      <c r="X17" s="62">
        <v>71.809114063806163</v>
      </c>
      <c r="Y17" s="62">
        <v>83.219986144100687</v>
      </c>
      <c r="Z17" s="62">
        <v>76.852983753693508</v>
      </c>
      <c r="AA17" s="62">
        <v>77.167041964920301</v>
      </c>
      <c r="AB17" s="62">
        <v>83.219986144100687</v>
      </c>
      <c r="AC17" s="62">
        <v>84.67998590101476</v>
      </c>
      <c r="AD17" s="62">
        <v>84.67998590101476</v>
      </c>
      <c r="AE17" s="62">
        <v>74.996181744909606</v>
      </c>
      <c r="AF17" s="62">
        <v>73.710456837265667</v>
      </c>
      <c r="AG17" s="62">
        <v>83.219986144100687</v>
      </c>
      <c r="AH17" s="75">
        <v>76.853441539137918</v>
      </c>
    </row>
    <row r="18" spans="1:34" s="48" customFormat="1" x14ac:dyDescent="0.2">
      <c r="A18" s="43"/>
      <c r="B18" s="72">
        <v>7896251803551</v>
      </c>
      <c r="C18" s="73">
        <v>660244</v>
      </c>
      <c r="D18" s="73" t="s">
        <v>269</v>
      </c>
      <c r="E18" s="73" t="s">
        <v>96</v>
      </c>
      <c r="F18" s="73">
        <v>16</v>
      </c>
      <c r="G18" s="73">
        <v>33049910</v>
      </c>
      <c r="H18" s="73" t="s">
        <v>241</v>
      </c>
      <c r="I18" s="74">
        <v>189.9</v>
      </c>
      <c r="J18" s="62">
        <v>93.340809263624195</v>
      </c>
      <c r="K18" s="62">
        <v>93.340809263624195</v>
      </c>
      <c r="L18" s="62">
        <v>93.340809263624195</v>
      </c>
      <c r="M18" s="62">
        <v>91.73148496597554</v>
      </c>
      <c r="N18" s="62">
        <v>91.73148496597554</v>
      </c>
      <c r="O18" s="62">
        <v>93.340809263624195</v>
      </c>
      <c r="P18" s="62">
        <v>93.340809263624195</v>
      </c>
      <c r="Q18" s="62">
        <v>93.340809263624195</v>
      </c>
      <c r="R18" s="62">
        <v>91.73148496597554</v>
      </c>
      <c r="S18" s="62">
        <v>76.864803908799274</v>
      </c>
      <c r="T18" s="62">
        <v>93.340809263624195</v>
      </c>
      <c r="U18" s="62">
        <v>93.340809263624195</v>
      </c>
      <c r="V18" s="62">
        <v>93.340809263624195</v>
      </c>
      <c r="W18" s="62">
        <v>91.73148496597554</v>
      </c>
      <c r="X18" s="62">
        <v>78.990019553249155</v>
      </c>
      <c r="Y18" s="62">
        <v>91.73148496597554</v>
      </c>
      <c r="Z18" s="62">
        <v>80.58121624710347</v>
      </c>
      <c r="AA18" s="62">
        <v>80.913976059895774</v>
      </c>
      <c r="AB18" s="62">
        <v>91.73148496597554</v>
      </c>
      <c r="AC18" s="62">
        <v>93.340809263624195</v>
      </c>
      <c r="AD18" s="62">
        <v>93.340809263624195</v>
      </c>
      <c r="AE18" s="62">
        <v>78.612846486973879</v>
      </c>
      <c r="AF18" s="62">
        <v>77.250497904936879</v>
      </c>
      <c r="AG18" s="62">
        <v>91.73148496597554</v>
      </c>
      <c r="AH18" s="75">
        <v>86.923718385738681</v>
      </c>
    </row>
    <row r="19" spans="1:34" s="48" customFormat="1" x14ac:dyDescent="0.2">
      <c r="A19" s="43"/>
      <c r="B19" s="72">
        <v>7896251802134</v>
      </c>
      <c r="C19" s="73">
        <v>660067</v>
      </c>
      <c r="D19" s="73" t="s">
        <v>97</v>
      </c>
      <c r="E19" s="73" t="s">
        <v>86</v>
      </c>
      <c r="F19" s="73">
        <v>24</v>
      </c>
      <c r="G19" s="73">
        <v>33049910</v>
      </c>
      <c r="H19" s="73" t="s">
        <v>240</v>
      </c>
      <c r="I19" s="74">
        <v>49.9</v>
      </c>
      <c r="J19" s="62">
        <v>25.167019385909189</v>
      </c>
      <c r="K19" s="62">
        <v>25.167019385909189</v>
      </c>
      <c r="L19" s="62">
        <v>25.167019385909189</v>
      </c>
      <c r="M19" s="62">
        <v>24.733105258565942</v>
      </c>
      <c r="N19" s="62">
        <v>24.733105258565924</v>
      </c>
      <c r="O19" s="62">
        <v>25.167019385909189</v>
      </c>
      <c r="P19" s="62">
        <v>25.167019385909189</v>
      </c>
      <c r="Q19" s="62">
        <v>25.167019385909189</v>
      </c>
      <c r="R19" s="62">
        <v>24.733105258565942</v>
      </c>
      <c r="S19" s="62">
        <v>21.798895342972578</v>
      </c>
      <c r="T19" s="62">
        <v>25.167019385909189</v>
      </c>
      <c r="U19" s="62">
        <v>25.167019385909189</v>
      </c>
      <c r="V19" s="62">
        <v>25.167019385909189</v>
      </c>
      <c r="W19" s="62">
        <v>24.733105258565942</v>
      </c>
      <c r="X19" s="62">
        <v>21.34177576203178</v>
      </c>
      <c r="Y19" s="62">
        <v>24.733105258565942</v>
      </c>
      <c r="Z19" s="62">
        <v>22.840823265269464</v>
      </c>
      <c r="AA19" s="62">
        <v>22.934161858933617</v>
      </c>
      <c r="AB19" s="62">
        <v>24.733105258565942</v>
      </c>
      <c r="AC19" s="62">
        <v>25.167019385909189</v>
      </c>
      <c r="AD19" s="62">
        <v>25.167019385909189</v>
      </c>
      <c r="AE19" s="62">
        <v>22.288978794669188</v>
      </c>
      <c r="AF19" s="62">
        <v>21.90685933750386</v>
      </c>
      <c r="AG19" s="62">
        <v>24.733105258565942</v>
      </c>
      <c r="AH19" s="75">
        <v>22.840959319822488</v>
      </c>
    </row>
    <row r="20" spans="1:34" s="48" customFormat="1" x14ac:dyDescent="0.2">
      <c r="A20" s="43"/>
      <c r="B20" s="72">
        <v>7896251802141</v>
      </c>
      <c r="C20" s="73">
        <v>660081</v>
      </c>
      <c r="D20" s="73" t="s">
        <v>98</v>
      </c>
      <c r="E20" s="73" t="s">
        <v>94</v>
      </c>
      <c r="F20" s="73">
        <v>24</v>
      </c>
      <c r="G20" s="73">
        <v>33049910</v>
      </c>
      <c r="H20" s="73" t="s">
        <v>240</v>
      </c>
      <c r="I20" s="74">
        <v>79.900000000000006</v>
      </c>
      <c r="J20" s="62">
        <v>40.297422610733115</v>
      </c>
      <c r="K20" s="62">
        <v>40.297422610733115</v>
      </c>
      <c r="L20" s="62">
        <v>40.297422610733115</v>
      </c>
      <c r="M20" s="62">
        <v>39.60263946227218</v>
      </c>
      <c r="N20" s="62">
        <v>39.602639462272201</v>
      </c>
      <c r="O20" s="62">
        <v>40.297422610733115</v>
      </c>
      <c r="P20" s="62">
        <v>40.297422610733115</v>
      </c>
      <c r="Q20" s="62">
        <v>40.297422610733115</v>
      </c>
      <c r="R20" s="62">
        <v>39.60263946227218</v>
      </c>
      <c r="S20" s="62">
        <v>34.904383063791599</v>
      </c>
      <c r="T20" s="62">
        <v>40.297422610733115</v>
      </c>
      <c r="U20" s="62">
        <v>40.297422610733115</v>
      </c>
      <c r="V20" s="62">
        <v>40.297422610733115</v>
      </c>
      <c r="W20" s="62">
        <v>39.60263946227218</v>
      </c>
      <c r="X20" s="62">
        <v>34.172445023783716</v>
      </c>
      <c r="Y20" s="62">
        <v>39.60263946227218</v>
      </c>
      <c r="Z20" s="62">
        <v>36.572717464764231</v>
      </c>
      <c r="AA20" s="62">
        <v>36.722171167363406</v>
      </c>
      <c r="AB20" s="62">
        <v>39.60263946227218</v>
      </c>
      <c r="AC20" s="62">
        <v>40.297422610733115</v>
      </c>
      <c r="AD20" s="62">
        <v>40.297422610733115</v>
      </c>
      <c r="AE20" s="62">
        <v>35.689104412229412</v>
      </c>
      <c r="AF20" s="62">
        <v>35.077254951725003</v>
      </c>
      <c r="AG20" s="62">
        <v>39.60263946227218</v>
      </c>
      <c r="AH20" s="75">
        <v>36.572935315236471</v>
      </c>
    </row>
    <row r="21" spans="1:34" s="48" customFormat="1" x14ac:dyDescent="0.2">
      <c r="A21" s="43"/>
      <c r="B21" s="72">
        <v>7896251802295</v>
      </c>
      <c r="C21" s="73">
        <v>660083</v>
      </c>
      <c r="D21" s="73" t="s">
        <v>98</v>
      </c>
      <c r="E21" s="73" t="s">
        <v>95</v>
      </c>
      <c r="F21" s="73">
        <v>28</v>
      </c>
      <c r="G21" s="73">
        <v>33049910</v>
      </c>
      <c r="H21" s="73" t="s">
        <v>240</v>
      </c>
      <c r="I21" s="74">
        <v>99.9</v>
      </c>
      <c r="J21" s="62">
        <v>50.384347826086952</v>
      </c>
      <c r="K21" s="62">
        <v>50.384347826086952</v>
      </c>
      <c r="L21" s="62">
        <v>50.384347826086952</v>
      </c>
      <c r="M21" s="62">
        <v>49.51565217391304</v>
      </c>
      <c r="N21" s="62">
        <v>49.51565217391304</v>
      </c>
      <c r="O21" s="62">
        <v>50.384347826086952</v>
      </c>
      <c r="P21" s="62">
        <v>50.384347826086952</v>
      </c>
      <c r="Q21" s="62">
        <v>50.384347826086952</v>
      </c>
      <c r="R21" s="62">
        <v>49.51565217391304</v>
      </c>
      <c r="S21" s="62">
        <v>43.641365908293402</v>
      </c>
      <c r="T21" s="62">
        <v>50.384347826086952</v>
      </c>
      <c r="U21" s="62">
        <v>50.384347826086952</v>
      </c>
      <c r="V21" s="62">
        <v>50.384347826086952</v>
      </c>
      <c r="W21" s="62">
        <v>49.51565217391304</v>
      </c>
      <c r="X21" s="62">
        <v>42.726215996375927</v>
      </c>
      <c r="Y21" s="62">
        <v>49.51565217391304</v>
      </c>
      <c r="Z21" s="62">
        <v>45.727304170325262</v>
      </c>
      <c r="AA21" s="62">
        <v>45.914167904383113</v>
      </c>
      <c r="AB21" s="62">
        <v>49.51565217391304</v>
      </c>
      <c r="AC21" s="62">
        <v>50.384347826086952</v>
      </c>
      <c r="AD21" s="62">
        <v>50.384347826086952</v>
      </c>
      <c r="AE21" s="62">
        <v>44.622512306105733</v>
      </c>
      <c r="AF21" s="62">
        <v>43.857509677822172</v>
      </c>
      <c r="AG21" s="62">
        <v>49.51565217391304</v>
      </c>
      <c r="AH21" s="75">
        <v>45.727576551350367</v>
      </c>
    </row>
    <row r="22" spans="1:34" s="48" customFormat="1" x14ac:dyDescent="0.2">
      <c r="A22" s="43"/>
      <c r="B22" s="72">
        <v>7896251803377</v>
      </c>
      <c r="C22" s="73">
        <v>660240</v>
      </c>
      <c r="D22" s="73" t="s">
        <v>98</v>
      </c>
      <c r="E22" s="73" t="s">
        <v>96</v>
      </c>
      <c r="F22" s="73">
        <v>16</v>
      </c>
      <c r="G22" s="73">
        <v>33049910</v>
      </c>
      <c r="H22" s="73" t="s">
        <v>241</v>
      </c>
      <c r="I22" s="74">
        <v>119.9</v>
      </c>
      <c r="J22" s="62">
        <v>58.933877660258325</v>
      </c>
      <c r="K22" s="62">
        <v>58.933877660258325</v>
      </c>
      <c r="L22" s="62">
        <v>58.933877660258325</v>
      </c>
      <c r="M22" s="62">
        <v>57.917776321288358</v>
      </c>
      <c r="N22" s="62">
        <v>57.917776321288322</v>
      </c>
      <c r="O22" s="62">
        <v>58.933877660258325</v>
      </c>
      <c r="P22" s="62">
        <v>58.933877660258325</v>
      </c>
      <c r="Q22" s="62">
        <v>58.933877660258325</v>
      </c>
      <c r="R22" s="62">
        <v>57.917776321288358</v>
      </c>
      <c r="S22" s="62">
        <v>48.531195309390242</v>
      </c>
      <c r="T22" s="62">
        <v>58.933877660258325</v>
      </c>
      <c r="U22" s="62">
        <v>58.933877660258325</v>
      </c>
      <c r="V22" s="62">
        <v>58.933877660258325</v>
      </c>
      <c r="W22" s="62">
        <v>57.917776321288358</v>
      </c>
      <c r="X22" s="62">
        <v>49.873022080320553</v>
      </c>
      <c r="Y22" s="62">
        <v>57.917776321288358</v>
      </c>
      <c r="Z22" s="62">
        <v>50.877677924737455</v>
      </c>
      <c r="AA22" s="62">
        <v>51.087777085760692</v>
      </c>
      <c r="AB22" s="62">
        <v>57.917776321288358</v>
      </c>
      <c r="AC22" s="62">
        <v>58.933877660258325</v>
      </c>
      <c r="AD22" s="62">
        <v>58.933877660258325</v>
      </c>
      <c r="AE22" s="62">
        <v>49.634881109308289</v>
      </c>
      <c r="AF22" s="62">
        <v>48.774716258045963</v>
      </c>
      <c r="AG22" s="62">
        <v>57.917776321288358</v>
      </c>
      <c r="AH22" s="75">
        <v>54.882226574571213</v>
      </c>
    </row>
    <row r="23" spans="1:34" s="48" customFormat="1" x14ac:dyDescent="0.2">
      <c r="A23" s="43"/>
      <c r="B23" s="72">
        <v>7896251802301</v>
      </c>
      <c r="C23" s="73">
        <v>660110</v>
      </c>
      <c r="D23" s="73" t="s">
        <v>99</v>
      </c>
      <c r="E23" s="73" t="s">
        <v>100</v>
      </c>
      <c r="F23" s="73">
        <v>20</v>
      </c>
      <c r="G23" s="73">
        <v>34013000</v>
      </c>
      <c r="H23" s="73" t="s">
        <v>240</v>
      </c>
      <c r="I23" s="74">
        <v>56.9</v>
      </c>
      <c r="J23" s="62">
        <v>33.120895522388054</v>
      </c>
      <c r="K23" s="62">
        <v>33.120895522388054</v>
      </c>
      <c r="L23" s="62">
        <v>33.120895522388054</v>
      </c>
      <c r="M23" s="62">
        <v>32.441492537313458</v>
      </c>
      <c r="N23" s="62">
        <v>32.441492537313437</v>
      </c>
      <c r="O23" s="62">
        <v>33.120895522388054</v>
      </c>
      <c r="P23" s="62">
        <v>33.120895522388054</v>
      </c>
      <c r="Q23" s="62">
        <v>33.120895522388054</v>
      </c>
      <c r="R23" s="62">
        <v>32.441492537313458</v>
      </c>
      <c r="S23" s="62">
        <v>35.004297827658419</v>
      </c>
      <c r="T23" s="62">
        <v>33.120895522388054</v>
      </c>
      <c r="U23" s="62">
        <v>33.120895522388054</v>
      </c>
      <c r="V23" s="62">
        <v>33.120895522388054</v>
      </c>
      <c r="W23" s="62">
        <v>32.441492537313458</v>
      </c>
      <c r="X23" s="62">
        <v>32.968938651703318</v>
      </c>
      <c r="Y23" s="62">
        <v>32.441492537313458</v>
      </c>
      <c r="Z23" s="62">
        <v>35.406174989790507</v>
      </c>
      <c r="AA23" s="62">
        <v>34.431370563981787</v>
      </c>
      <c r="AB23" s="62">
        <v>32.441492537313458</v>
      </c>
      <c r="AC23" s="62">
        <v>33.120895522388054</v>
      </c>
      <c r="AD23" s="62">
        <v>33.120895522388054</v>
      </c>
      <c r="AE23" s="62">
        <v>34.171914198224222</v>
      </c>
      <c r="AF23" s="62">
        <v>35.854167219940464</v>
      </c>
      <c r="AG23" s="62">
        <v>32.441492537313458</v>
      </c>
      <c r="AH23" s="75">
        <v>35.406067110333801</v>
      </c>
    </row>
    <row r="24" spans="1:34" s="48" customFormat="1" x14ac:dyDescent="0.2">
      <c r="A24" s="43"/>
      <c r="B24" s="72">
        <v>7896251803193</v>
      </c>
      <c r="C24" s="73">
        <v>660230</v>
      </c>
      <c r="D24" s="73" t="s">
        <v>101</v>
      </c>
      <c r="E24" s="73" t="s">
        <v>102</v>
      </c>
      <c r="F24" s="73">
        <v>24</v>
      </c>
      <c r="G24" s="73">
        <v>34013000</v>
      </c>
      <c r="H24" s="73" t="s">
        <v>241</v>
      </c>
      <c r="I24" s="74">
        <v>77.900000000000006</v>
      </c>
      <c r="J24" s="62">
        <v>43.776657060518723</v>
      </c>
      <c r="K24" s="62">
        <v>43.776657060518723</v>
      </c>
      <c r="L24" s="62">
        <v>43.776657060518723</v>
      </c>
      <c r="M24" s="62">
        <v>42.878674351585019</v>
      </c>
      <c r="N24" s="62">
        <v>42.878674351585026</v>
      </c>
      <c r="O24" s="62">
        <v>43.776657060518723</v>
      </c>
      <c r="P24" s="62">
        <v>43.776657060518723</v>
      </c>
      <c r="Q24" s="62">
        <v>43.776657060518723</v>
      </c>
      <c r="R24" s="62">
        <v>42.878674351585019</v>
      </c>
      <c r="S24" s="62">
        <v>43.615110752625384</v>
      </c>
      <c r="T24" s="62">
        <v>43.776657060518723</v>
      </c>
      <c r="U24" s="62">
        <v>43.776657060518723</v>
      </c>
      <c r="V24" s="62">
        <v>43.776657060518723</v>
      </c>
      <c r="W24" s="62">
        <v>42.878674351585019</v>
      </c>
      <c r="X24" s="62">
        <v>43.615110752625384</v>
      </c>
      <c r="Y24" s="62">
        <v>42.878674351585019</v>
      </c>
      <c r="Z24" s="62">
        <v>44.112220424768417</v>
      </c>
      <c r="AA24" s="62">
        <v>43.906228569469192</v>
      </c>
      <c r="AB24" s="62">
        <v>42.878674351585019</v>
      </c>
      <c r="AC24" s="62">
        <v>43.776657060518723</v>
      </c>
      <c r="AD24" s="62">
        <v>43.776657060518723</v>
      </c>
      <c r="AE24" s="62">
        <v>42.588165927184143</v>
      </c>
      <c r="AF24" s="62">
        <v>44.708399999999997</v>
      </c>
      <c r="AG24" s="62">
        <v>42.878674351585019</v>
      </c>
      <c r="AH24" s="75">
        <v>48.473332651933291</v>
      </c>
    </row>
    <row r="25" spans="1:34" s="48" customFormat="1" x14ac:dyDescent="0.2">
      <c r="A25" s="43"/>
      <c r="B25" s="72">
        <v>7896251804183</v>
      </c>
      <c r="C25" s="73">
        <v>660288</v>
      </c>
      <c r="D25" s="73" t="s">
        <v>103</v>
      </c>
      <c r="E25" s="73" t="s">
        <v>104</v>
      </c>
      <c r="F25" s="73">
        <v>60</v>
      </c>
      <c r="G25" s="73">
        <v>33049910</v>
      </c>
      <c r="H25" s="73" t="s">
        <v>241</v>
      </c>
      <c r="I25" s="74">
        <v>59.9</v>
      </c>
      <c r="J25" s="62">
        <v>29.450100000000003</v>
      </c>
      <c r="K25" s="62">
        <v>29.450100000000003</v>
      </c>
      <c r="L25" s="62">
        <v>29.450100000000003</v>
      </c>
      <c r="M25" s="62">
        <v>28.934745762711881</v>
      </c>
      <c r="N25" s="62">
        <v>28.934745762711856</v>
      </c>
      <c r="O25" s="62">
        <v>29.450100000000003</v>
      </c>
      <c r="P25" s="62">
        <v>29.450100000000003</v>
      </c>
      <c r="Q25" s="62">
        <v>29.450100000000003</v>
      </c>
      <c r="R25" s="62">
        <v>28.934745762711881</v>
      </c>
      <c r="S25" s="62">
        <v>24.24536785028927</v>
      </c>
      <c r="T25" s="62">
        <v>29.450100000000003</v>
      </c>
      <c r="U25" s="62">
        <v>29.450100000000003</v>
      </c>
      <c r="V25" s="62">
        <v>29.450100000000003</v>
      </c>
      <c r="W25" s="62">
        <v>28.934745762711881</v>
      </c>
      <c r="X25" s="62">
        <v>24.915721912036659</v>
      </c>
      <c r="Y25" s="62">
        <v>28.934745762711881</v>
      </c>
      <c r="Z25" s="62">
        <v>25.417631056191212</v>
      </c>
      <c r="AA25" s="62">
        <v>25.52259305954993</v>
      </c>
      <c r="AB25" s="62">
        <v>28.934745762711881</v>
      </c>
      <c r="AC25" s="62">
        <v>29.450100000000003</v>
      </c>
      <c r="AD25" s="62">
        <v>29.450100000000003</v>
      </c>
      <c r="AE25" s="62">
        <v>24.796750692597946</v>
      </c>
      <c r="AF25" s="62">
        <v>24.367026815933347</v>
      </c>
      <c r="AG25" s="62">
        <v>28.934745762711881</v>
      </c>
      <c r="AH25" s="75">
        <v>27.41823659084973</v>
      </c>
    </row>
    <row r="26" spans="1:34" s="48" customFormat="1" x14ac:dyDescent="0.2">
      <c r="A26" s="43"/>
      <c r="B26" s="72">
        <v>7896251804183</v>
      </c>
      <c r="C26" s="73">
        <v>660365</v>
      </c>
      <c r="D26" s="73" t="s">
        <v>103</v>
      </c>
      <c r="E26" s="73" t="s">
        <v>104</v>
      </c>
      <c r="F26" s="73">
        <v>40</v>
      </c>
      <c r="G26" s="73">
        <v>33049910</v>
      </c>
      <c r="H26" s="73" t="s">
        <v>241</v>
      </c>
      <c r="I26" s="74">
        <f>I25</f>
        <v>59.9</v>
      </c>
      <c r="J26" s="62">
        <v>29.450100000000003</v>
      </c>
      <c r="K26" s="62">
        <v>29.450100000000003</v>
      </c>
      <c r="L26" s="62">
        <v>29.450100000000003</v>
      </c>
      <c r="M26" s="62">
        <v>28.934745762711881</v>
      </c>
      <c r="N26" s="62">
        <v>28.934745762711856</v>
      </c>
      <c r="O26" s="62">
        <v>29.450100000000003</v>
      </c>
      <c r="P26" s="62">
        <v>29.450100000000003</v>
      </c>
      <c r="Q26" s="62">
        <v>29.450100000000003</v>
      </c>
      <c r="R26" s="62">
        <v>28.934745762711881</v>
      </c>
      <c r="S26" s="62">
        <v>24.24536785028927</v>
      </c>
      <c r="T26" s="62">
        <v>29.450100000000003</v>
      </c>
      <c r="U26" s="62">
        <v>29.450100000000003</v>
      </c>
      <c r="V26" s="62">
        <v>29.450100000000003</v>
      </c>
      <c r="W26" s="62">
        <v>28.934745762711881</v>
      </c>
      <c r="X26" s="62">
        <v>24.915721912036659</v>
      </c>
      <c r="Y26" s="62">
        <v>28.934745762711881</v>
      </c>
      <c r="Z26" s="62">
        <v>25.417631056191212</v>
      </c>
      <c r="AA26" s="62">
        <v>25.52259305954993</v>
      </c>
      <c r="AB26" s="62">
        <v>28.934745762711881</v>
      </c>
      <c r="AC26" s="62">
        <v>29.450100000000003</v>
      </c>
      <c r="AD26" s="62">
        <v>29.450100000000003</v>
      </c>
      <c r="AE26" s="62">
        <v>24.796750692597946</v>
      </c>
      <c r="AF26" s="62">
        <v>24.367026815933347</v>
      </c>
      <c r="AG26" s="62">
        <v>28.934745762711881</v>
      </c>
      <c r="AH26" s="75">
        <v>27.41823659084973</v>
      </c>
    </row>
    <row r="27" spans="1:34" s="48" customFormat="1" x14ac:dyDescent="0.2">
      <c r="A27" s="43"/>
      <c r="B27" s="72">
        <v>7896251804688</v>
      </c>
      <c r="C27" s="73">
        <v>660357</v>
      </c>
      <c r="D27" s="73" t="s">
        <v>105</v>
      </c>
      <c r="E27" s="73" t="s">
        <v>106</v>
      </c>
      <c r="F27" s="73">
        <v>20</v>
      </c>
      <c r="G27" s="73">
        <v>33049910</v>
      </c>
      <c r="H27" s="73" t="s">
        <v>240</v>
      </c>
      <c r="I27" s="74">
        <v>99.9</v>
      </c>
      <c r="J27" s="62">
        <v>50.384347826086902</v>
      </c>
      <c r="K27" s="62">
        <v>50.384347826086902</v>
      </c>
      <c r="L27" s="62">
        <v>50.384347826086902</v>
      </c>
      <c r="M27" s="62">
        <v>49.51565217391304</v>
      </c>
      <c r="N27" s="62">
        <v>49.515652173913047</v>
      </c>
      <c r="O27" s="62">
        <v>50.384347826086902</v>
      </c>
      <c r="P27" s="62">
        <v>50.384347826086902</v>
      </c>
      <c r="Q27" s="62">
        <v>50.384347826086902</v>
      </c>
      <c r="R27" s="62">
        <v>49.51565217391304</v>
      </c>
      <c r="S27" s="62">
        <v>43.5916</v>
      </c>
      <c r="T27" s="62">
        <v>50.384347826086902</v>
      </c>
      <c r="U27" s="62">
        <v>50.384347826086902</v>
      </c>
      <c r="V27" s="62">
        <v>50.384347826086902</v>
      </c>
      <c r="W27" s="62">
        <v>49.51565217391304</v>
      </c>
      <c r="X27" s="62">
        <v>42.726215996375984</v>
      </c>
      <c r="Y27" s="62">
        <v>49.51565217391304</v>
      </c>
      <c r="Z27" s="62">
        <v>45.72730417032524</v>
      </c>
      <c r="AA27" s="62">
        <v>45.914167904383135</v>
      </c>
      <c r="AB27" s="62">
        <v>49.51565217391304</v>
      </c>
      <c r="AC27" s="62">
        <v>50.384347826086902</v>
      </c>
      <c r="AD27" s="62">
        <v>50.384347826086902</v>
      </c>
      <c r="AE27" s="62">
        <v>44.622512306105733</v>
      </c>
      <c r="AF27" s="62">
        <v>43.894600000000004</v>
      </c>
      <c r="AG27" s="62">
        <v>49.51565217391304</v>
      </c>
      <c r="AH27" s="75">
        <v>45.72757655135031</v>
      </c>
    </row>
    <row r="28" spans="1:34" s="48" customFormat="1" x14ac:dyDescent="0.2">
      <c r="A28" s="43"/>
      <c r="B28" s="154">
        <v>7896251804763</v>
      </c>
      <c r="C28" s="155">
        <v>660363</v>
      </c>
      <c r="D28" s="155" t="s">
        <v>309</v>
      </c>
      <c r="E28" s="155" t="s">
        <v>319</v>
      </c>
      <c r="F28" s="155">
        <v>6</v>
      </c>
      <c r="G28" s="155">
        <v>33049910</v>
      </c>
      <c r="H28" s="155" t="s">
        <v>241</v>
      </c>
      <c r="I28" s="150">
        <v>79.900000000000006</v>
      </c>
      <c r="J28" s="62">
        <v>39.272936599070981</v>
      </c>
      <c r="K28" s="151">
        <v>39.272936599070981</v>
      </c>
      <c r="L28" s="151">
        <v>39.272936599070981</v>
      </c>
      <c r="M28" s="151">
        <v>38.595817002535249</v>
      </c>
      <c r="N28" s="151">
        <v>39.272936599070981</v>
      </c>
      <c r="O28" s="151">
        <v>39.272936599070981</v>
      </c>
      <c r="P28" s="151">
        <v>39.272936599070981</v>
      </c>
      <c r="Q28" s="151">
        <v>39.272936599070981</v>
      </c>
      <c r="R28" s="151">
        <v>38.595817002535249</v>
      </c>
      <c r="S28" s="151">
        <v>32.34069421965804</v>
      </c>
      <c r="T28" s="151">
        <v>39.272936599070981</v>
      </c>
      <c r="U28" s="151">
        <v>39.272936599070981</v>
      </c>
      <c r="V28" s="151">
        <v>39.272936599070981</v>
      </c>
      <c r="W28" s="151">
        <v>38.595817002535249</v>
      </c>
      <c r="X28" s="151">
        <v>33.234873945785182</v>
      </c>
      <c r="Y28" s="151">
        <v>38.595817002535249</v>
      </c>
      <c r="Z28" s="151">
        <v>33.904366393594394</v>
      </c>
      <c r="AA28" s="151">
        <v>34.044374340103595</v>
      </c>
      <c r="AB28" s="151">
        <v>38.595817002535249</v>
      </c>
      <c r="AC28" s="151">
        <v>39.272936599070981</v>
      </c>
      <c r="AD28" s="151">
        <v>39.272936599070981</v>
      </c>
      <c r="AE28" s="151">
        <v>33.076179222270738</v>
      </c>
      <c r="AF28" s="151">
        <v>32.502974105342119</v>
      </c>
      <c r="AG28" s="151">
        <v>38.595817002535249</v>
      </c>
      <c r="AH28" s="156">
        <v>36.57295997377846</v>
      </c>
    </row>
    <row r="29" spans="1:34" s="48" customFormat="1" x14ac:dyDescent="0.2">
      <c r="A29" s="43"/>
      <c r="B29" s="154">
        <v>7896251804756</v>
      </c>
      <c r="C29" s="155">
        <v>660362</v>
      </c>
      <c r="D29" s="155" t="s">
        <v>310</v>
      </c>
      <c r="E29" s="155" t="s">
        <v>320</v>
      </c>
      <c r="F29" s="155">
        <v>6</v>
      </c>
      <c r="G29" s="155">
        <v>33049910</v>
      </c>
      <c r="H29" s="155" t="s">
        <v>241</v>
      </c>
      <c r="I29" s="150">
        <v>59.9</v>
      </c>
      <c r="J29" s="151">
        <v>29.442414296424943</v>
      </c>
      <c r="K29" s="151">
        <v>29.442414296424943</v>
      </c>
      <c r="L29" s="151">
        <v>29.442414296424943</v>
      </c>
      <c r="M29" s="151">
        <v>28.934786463727924</v>
      </c>
      <c r="N29" s="151">
        <v>29.442414296424943</v>
      </c>
      <c r="O29" s="151">
        <v>29.442414296424943</v>
      </c>
      <c r="P29" s="151">
        <v>29.442414296424943</v>
      </c>
      <c r="Q29" s="151">
        <v>29.442414296424943</v>
      </c>
      <c r="R29" s="151">
        <v>28.934786463727924</v>
      </c>
      <c r="S29" s="151">
        <v>24.245401548905079</v>
      </c>
      <c r="T29" s="151">
        <v>29.442414296424943</v>
      </c>
      <c r="U29" s="151">
        <v>29.442414296424943</v>
      </c>
      <c r="V29" s="151">
        <v>29.442414296424943</v>
      </c>
      <c r="W29" s="151">
        <v>28.934786463727924</v>
      </c>
      <c r="X29" s="151">
        <v>24.915756562609928</v>
      </c>
      <c r="Y29" s="151">
        <v>28.934786463727924</v>
      </c>
      <c r="Z29" s="151">
        <v>25.417666420229079</v>
      </c>
      <c r="AA29" s="151">
        <v>25.522628572868662</v>
      </c>
      <c r="AB29" s="151">
        <v>28.934786463727924</v>
      </c>
      <c r="AC29" s="151">
        <v>29.442414296424943</v>
      </c>
      <c r="AD29" s="151">
        <v>29.442414296424943</v>
      </c>
      <c r="AE29" s="151">
        <v>24.79678517414288</v>
      </c>
      <c r="AF29" s="151">
        <v>24.367060687233934</v>
      </c>
      <c r="AG29" s="151">
        <v>28.934786463727924</v>
      </c>
      <c r="AH29" s="156">
        <v>27.418276626149247</v>
      </c>
    </row>
    <row r="30" spans="1:34" s="48" customFormat="1" x14ac:dyDescent="0.2">
      <c r="A30" s="43"/>
      <c r="B30" s="64">
        <v>7896251804718</v>
      </c>
      <c r="C30" s="65">
        <v>660355</v>
      </c>
      <c r="D30" s="65" t="s">
        <v>270</v>
      </c>
      <c r="E30" s="65" t="s">
        <v>107</v>
      </c>
      <c r="F30" s="65">
        <v>24</v>
      </c>
      <c r="G30" s="65">
        <v>33049910</v>
      </c>
      <c r="H30" s="65" t="s">
        <v>240</v>
      </c>
      <c r="I30" s="66">
        <v>139.9</v>
      </c>
      <c r="J30" s="63">
        <v>70.558260869565174</v>
      </c>
      <c r="K30" s="63">
        <v>70.558260869565174</v>
      </c>
      <c r="L30" s="63">
        <v>70.558260869565174</v>
      </c>
      <c r="M30" s="63">
        <v>69.341739130434775</v>
      </c>
      <c r="N30" s="63">
        <v>69.341739130434817</v>
      </c>
      <c r="O30" s="63">
        <v>70.558260869565174</v>
      </c>
      <c r="P30" s="63">
        <v>70.558260869565174</v>
      </c>
      <c r="Q30" s="63">
        <v>70.558260869565174</v>
      </c>
      <c r="R30" s="63">
        <v>69.341739130434775</v>
      </c>
      <c r="S30" s="63">
        <v>61.115386291994461</v>
      </c>
      <c r="T30" s="63">
        <v>70.558260869565174</v>
      </c>
      <c r="U30" s="63">
        <v>70.558260869565174</v>
      </c>
      <c r="V30" s="63">
        <v>70.558260869565174</v>
      </c>
      <c r="W30" s="63">
        <v>69.341739130434775</v>
      </c>
      <c r="X30" s="63">
        <v>59.833809988918844</v>
      </c>
      <c r="Y30" s="63">
        <v>69.341739130434775</v>
      </c>
      <c r="Z30" s="63">
        <v>64.0365350693544</v>
      </c>
      <c r="AA30" s="63">
        <v>64.298219117349291</v>
      </c>
      <c r="AB30" s="63">
        <v>69.341739130434775</v>
      </c>
      <c r="AC30" s="63">
        <v>70.558260869565174</v>
      </c>
      <c r="AD30" s="63">
        <v>70.558260869565174</v>
      </c>
      <c r="AE30" s="63">
        <v>62.489384100342249</v>
      </c>
      <c r="AF30" s="63">
        <v>61.418074113386602</v>
      </c>
      <c r="AG30" s="63">
        <v>69.341739130434775</v>
      </c>
      <c r="AH30" s="67">
        <v>64.036916511851047</v>
      </c>
    </row>
    <row r="31" spans="1:34" s="48" customFormat="1" x14ac:dyDescent="0.2">
      <c r="B31" s="83"/>
      <c r="C31" s="79"/>
      <c r="D31" s="79"/>
      <c r="E31" s="79"/>
      <c r="F31" s="79"/>
      <c r="G31" s="80"/>
      <c r="H31" s="80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</row>
    <row r="32" spans="1:34" s="48" customFormat="1" ht="12.75" x14ac:dyDescent="0.2">
      <c r="B32" s="84" t="s">
        <v>271</v>
      </c>
      <c r="C32" s="82"/>
      <c r="D32" s="82"/>
      <c r="E32" s="82"/>
      <c r="F32" s="82"/>
      <c r="G32" s="80"/>
      <c r="H32" s="80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</row>
    <row r="33" spans="1:34" s="48" customFormat="1" x14ac:dyDescent="0.2">
      <c r="A33" s="43"/>
      <c r="B33" s="68">
        <v>7896251800963</v>
      </c>
      <c r="C33" s="69">
        <v>660054</v>
      </c>
      <c r="D33" s="69" t="s">
        <v>128</v>
      </c>
      <c r="E33" s="69" t="s">
        <v>267</v>
      </c>
      <c r="F33" s="69">
        <v>60</v>
      </c>
      <c r="G33" s="69">
        <v>34011190</v>
      </c>
      <c r="H33" s="69" t="s">
        <v>240</v>
      </c>
      <c r="I33" s="70">
        <v>35.442</v>
      </c>
      <c r="J33" s="61">
        <v>21.341419354838703</v>
      </c>
      <c r="K33" s="61">
        <v>21.341419354838703</v>
      </c>
      <c r="L33" s="61">
        <v>21.341419354838703</v>
      </c>
      <c r="M33" s="61">
        <v>20.960322580645151</v>
      </c>
      <c r="N33" s="61">
        <v>20.960322580645165</v>
      </c>
      <c r="O33" s="61">
        <v>21.341419354838703</v>
      </c>
      <c r="P33" s="61">
        <v>21.341419354838703</v>
      </c>
      <c r="Q33" s="61">
        <v>21.341419354838703</v>
      </c>
      <c r="R33" s="61">
        <v>20.960322580645151</v>
      </c>
      <c r="S33" s="61">
        <v>23.078395428090062</v>
      </c>
      <c r="T33" s="61">
        <v>21.341419354838703</v>
      </c>
      <c r="U33" s="61">
        <v>21.341419354838703</v>
      </c>
      <c r="V33" s="61">
        <v>21.341419354838703</v>
      </c>
      <c r="W33" s="61">
        <v>20.960322580645151</v>
      </c>
      <c r="X33" s="61">
        <v>21.837621480343284</v>
      </c>
      <c r="Y33" s="61">
        <v>20.960322580645151</v>
      </c>
      <c r="Z33" s="61">
        <v>22.931800844273575</v>
      </c>
      <c r="AA33" s="61">
        <v>21.345749999999999</v>
      </c>
      <c r="AB33" s="61">
        <v>20.960322580645151</v>
      </c>
      <c r="AC33" s="61">
        <v>21.341419354838703</v>
      </c>
      <c r="AD33" s="61">
        <v>21.341419354838703</v>
      </c>
      <c r="AE33" s="61">
        <v>22.455436573168377</v>
      </c>
      <c r="AF33" s="61">
        <v>23.600215183752407</v>
      </c>
      <c r="AG33" s="61">
        <v>20.960322580645151</v>
      </c>
      <c r="AH33" s="71">
        <v>22.932038800530385</v>
      </c>
    </row>
    <row r="34" spans="1:34" s="48" customFormat="1" x14ac:dyDescent="0.2">
      <c r="A34" s="43"/>
      <c r="B34" s="64">
        <v>7896251802080</v>
      </c>
      <c r="C34" s="65">
        <v>660144</v>
      </c>
      <c r="D34" s="65" t="s">
        <v>129</v>
      </c>
      <c r="E34" s="65" t="s">
        <v>267</v>
      </c>
      <c r="F34" s="65">
        <v>60</v>
      </c>
      <c r="G34" s="65">
        <v>34011190</v>
      </c>
      <c r="H34" s="65" t="s">
        <v>240</v>
      </c>
      <c r="I34" s="66">
        <v>35.442</v>
      </c>
      <c r="J34" s="63">
        <v>21.341419354838703</v>
      </c>
      <c r="K34" s="63">
        <v>21.341419354838703</v>
      </c>
      <c r="L34" s="63">
        <v>21.341419354838703</v>
      </c>
      <c r="M34" s="63">
        <v>20.960322580645151</v>
      </c>
      <c r="N34" s="63">
        <v>20.960322580645165</v>
      </c>
      <c r="O34" s="63">
        <v>21.341419354838703</v>
      </c>
      <c r="P34" s="63">
        <v>21.341419354838703</v>
      </c>
      <c r="Q34" s="63">
        <v>21.341419354838703</v>
      </c>
      <c r="R34" s="63">
        <v>20.960322580645151</v>
      </c>
      <c r="S34" s="63">
        <v>23.078395428090062</v>
      </c>
      <c r="T34" s="63">
        <v>21.341419354838703</v>
      </c>
      <c r="U34" s="63">
        <v>21.341419354838703</v>
      </c>
      <c r="V34" s="63">
        <v>21.341419354838703</v>
      </c>
      <c r="W34" s="63">
        <v>20.960322580645151</v>
      </c>
      <c r="X34" s="63">
        <v>21.837621480343284</v>
      </c>
      <c r="Y34" s="63">
        <v>20.960322580645151</v>
      </c>
      <c r="Z34" s="63">
        <v>22.931800844273575</v>
      </c>
      <c r="AA34" s="63">
        <v>21.345749999999999</v>
      </c>
      <c r="AB34" s="63">
        <v>20.960322580645151</v>
      </c>
      <c r="AC34" s="63">
        <v>21.341419354838703</v>
      </c>
      <c r="AD34" s="63">
        <v>21.341419354838703</v>
      </c>
      <c r="AE34" s="63">
        <v>22.455436573168377</v>
      </c>
      <c r="AF34" s="63">
        <v>23.600215183752407</v>
      </c>
      <c r="AG34" s="63">
        <v>20.960322580645151</v>
      </c>
      <c r="AH34" s="67">
        <v>22.932038800530393</v>
      </c>
    </row>
    <row r="35" spans="1:34" s="48" customFormat="1" x14ac:dyDescent="0.2">
      <c r="B35" s="83"/>
      <c r="C35" s="79"/>
      <c r="D35" s="79"/>
      <c r="E35" s="79"/>
      <c r="F35" s="79"/>
      <c r="G35" s="80"/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</row>
    <row r="36" spans="1:34" s="48" customFormat="1" ht="12.75" x14ac:dyDescent="0.2">
      <c r="B36" s="84" t="s">
        <v>132</v>
      </c>
      <c r="C36" s="82"/>
      <c r="D36" s="82" t="s">
        <v>316</v>
      </c>
      <c r="E36" s="82"/>
      <c r="F36" s="82"/>
      <c r="G36" s="80"/>
      <c r="H36" s="80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</row>
    <row r="37" spans="1:34" s="48" customFormat="1" x14ac:dyDescent="0.2">
      <c r="A37" s="43"/>
      <c r="B37" s="68">
        <v>7896251802592</v>
      </c>
      <c r="C37" s="69">
        <v>660031</v>
      </c>
      <c r="D37" s="69" t="s">
        <v>110</v>
      </c>
      <c r="E37" s="69" t="s">
        <v>94</v>
      </c>
      <c r="F37" s="69">
        <v>24</v>
      </c>
      <c r="G37" s="69">
        <v>33051000</v>
      </c>
      <c r="H37" s="69" t="s">
        <v>240</v>
      </c>
      <c r="I37" s="70">
        <v>82.521999999999991</v>
      </c>
      <c r="J37" s="61">
        <v>49.690666666666658</v>
      </c>
      <c r="K37" s="61">
        <v>49.690666666666658</v>
      </c>
      <c r="L37" s="61">
        <v>49.690666666666658</v>
      </c>
      <c r="M37" s="61">
        <v>48.803333333333335</v>
      </c>
      <c r="N37" s="61">
        <v>48.803333333333342</v>
      </c>
      <c r="O37" s="61">
        <v>49.690666666666658</v>
      </c>
      <c r="P37" s="61">
        <v>49.690666666666658</v>
      </c>
      <c r="Q37" s="61">
        <v>49.690666666666658</v>
      </c>
      <c r="R37" s="61">
        <v>48.803333333333335</v>
      </c>
      <c r="S37" s="61">
        <v>46.894799937723818</v>
      </c>
      <c r="T37" s="61">
        <v>49.690666666666658</v>
      </c>
      <c r="U37" s="61">
        <v>49.690666666666658</v>
      </c>
      <c r="V37" s="61">
        <v>49.690666666666658</v>
      </c>
      <c r="W37" s="61">
        <v>48.803333333333335</v>
      </c>
      <c r="X37" s="61">
        <v>44.373758363208779</v>
      </c>
      <c r="Y37" s="61">
        <v>48.803333333333335</v>
      </c>
      <c r="Z37" s="61">
        <v>53.036790716483111</v>
      </c>
      <c r="AA37" s="61">
        <v>51.974065190758033</v>
      </c>
      <c r="AB37" s="61">
        <v>48.803333333333335</v>
      </c>
      <c r="AC37" s="61">
        <v>49.690666666666658</v>
      </c>
      <c r="AD37" s="61">
        <v>49.690666666666658</v>
      </c>
      <c r="AE37" s="61">
        <v>44.771116894853634</v>
      </c>
      <c r="AF37" s="61">
        <v>47.649013921113664</v>
      </c>
      <c r="AG37" s="61">
        <v>48.803333333333335</v>
      </c>
      <c r="AH37" s="71">
        <v>53.037132382719918</v>
      </c>
    </row>
    <row r="38" spans="1:34" s="48" customFormat="1" x14ac:dyDescent="0.2">
      <c r="A38" s="43"/>
      <c r="B38" s="64">
        <v>7896251802127</v>
      </c>
      <c r="C38" s="65">
        <v>660033</v>
      </c>
      <c r="D38" s="65" t="s">
        <v>111</v>
      </c>
      <c r="E38" s="65" t="s">
        <v>94</v>
      </c>
      <c r="F38" s="65">
        <v>24</v>
      </c>
      <c r="G38" s="65">
        <v>33051000</v>
      </c>
      <c r="H38" s="65" t="s">
        <v>240</v>
      </c>
      <c r="I38" s="66">
        <v>98.658999999999992</v>
      </c>
      <c r="J38" s="63">
        <v>59.407569892473091</v>
      </c>
      <c r="K38" s="63">
        <v>59.407569892473091</v>
      </c>
      <c r="L38" s="63">
        <v>59.407569892473091</v>
      </c>
      <c r="M38" s="63">
        <v>58.346720430107524</v>
      </c>
      <c r="N38" s="63">
        <v>58.346720430107538</v>
      </c>
      <c r="O38" s="63">
        <v>59.407569892473091</v>
      </c>
      <c r="P38" s="63">
        <v>59.407569892473091</v>
      </c>
      <c r="Q38" s="63">
        <v>59.407569892473091</v>
      </c>
      <c r="R38" s="63">
        <v>58.346720430107524</v>
      </c>
      <c r="S38" s="63">
        <v>56.064977424879395</v>
      </c>
      <c r="T38" s="63">
        <v>59.407569892473091</v>
      </c>
      <c r="U38" s="63">
        <v>59.407569892473091</v>
      </c>
      <c r="V38" s="63">
        <v>59.407569892473091</v>
      </c>
      <c r="W38" s="63">
        <v>58.346720430107524</v>
      </c>
      <c r="X38" s="63">
        <v>53.050951580860882</v>
      </c>
      <c r="Y38" s="63">
        <v>58.346720430107524</v>
      </c>
      <c r="Z38" s="63">
        <v>63.408021319133169</v>
      </c>
      <c r="AA38" s="63">
        <v>62.137482097561779</v>
      </c>
      <c r="AB38" s="63">
        <v>58.346720430107524</v>
      </c>
      <c r="AC38" s="63">
        <v>59.407569892473091</v>
      </c>
      <c r="AD38" s="63">
        <v>59.407569892473091</v>
      </c>
      <c r="AE38" s="63">
        <v>53.526012720600143</v>
      </c>
      <c r="AF38" s="63">
        <v>56.966676334106687</v>
      </c>
      <c r="AG38" s="63">
        <v>58.346720430107524</v>
      </c>
      <c r="AH38" s="67">
        <v>63.408429797469331</v>
      </c>
    </row>
    <row r="39" spans="1:34" s="48" customFormat="1" x14ac:dyDescent="0.2">
      <c r="B39" s="83"/>
      <c r="C39" s="79"/>
      <c r="D39" s="79"/>
      <c r="E39" s="79"/>
      <c r="F39" s="79"/>
      <c r="G39" s="80"/>
      <c r="H39" s="80"/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</row>
    <row r="40" spans="1:34" s="48" customFormat="1" ht="12.75" x14ac:dyDescent="0.2">
      <c r="B40" s="84" t="s">
        <v>133</v>
      </c>
      <c r="C40" s="82"/>
      <c r="D40" s="82"/>
      <c r="E40" s="82"/>
      <c r="F40" s="82"/>
      <c r="G40" s="80"/>
      <c r="H40" s="80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</row>
    <row r="41" spans="1:34" s="48" customFormat="1" x14ac:dyDescent="0.2">
      <c r="A41" s="43"/>
      <c r="B41" s="68">
        <v>7896251802202</v>
      </c>
      <c r="C41" s="69">
        <v>660284</v>
      </c>
      <c r="D41" s="69" t="s">
        <v>112</v>
      </c>
      <c r="E41" s="69" t="s">
        <v>87</v>
      </c>
      <c r="F41" s="69">
        <v>24</v>
      </c>
      <c r="G41" s="69">
        <v>33049902</v>
      </c>
      <c r="H41" s="69" t="s">
        <v>240</v>
      </c>
      <c r="I41" s="70">
        <v>69.900000000000006</v>
      </c>
      <c r="J41" s="61">
        <v>43.593548387096789</v>
      </c>
      <c r="K41" s="61">
        <v>43.593548387096789</v>
      </c>
      <c r="L41" s="61">
        <v>43.593548387096789</v>
      </c>
      <c r="M41" s="61">
        <v>42.841935483870991</v>
      </c>
      <c r="N41" s="61">
        <v>42.841935483871005</v>
      </c>
      <c r="O41" s="61">
        <v>43.593548387096789</v>
      </c>
      <c r="P41" s="61">
        <v>43.593548387096789</v>
      </c>
      <c r="Q41" s="61">
        <v>43.593548387096789</v>
      </c>
      <c r="R41" s="61">
        <v>42.841935483870991</v>
      </c>
      <c r="S41" s="61">
        <v>41.347767654333445</v>
      </c>
      <c r="T41" s="61">
        <v>43.593548387096789</v>
      </c>
      <c r="U41" s="61">
        <v>43.593548387096789</v>
      </c>
      <c r="V41" s="61">
        <v>43.593548387096789</v>
      </c>
      <c r="W41" s="61">
        <v>42.841935483870991</v>
      </c>
      <c r="X41" s="61">
        <v>43.688842632724786</v>
      </c>
      <c r="Y41" s="61">
        <v>42.841935483870991</v>
      </c>
      <c r="Z41" s="61">
        <v>42.24497492296387</v>
      </c>
      <c r="AA41" s="61">
        <v>43.687499999999964</v>
      </c>
      <c r="AB41" s="61">
        <v>42.841935483870991</v>
      </c>
      <c r="AC41" s="61">
        <v>43.593548387096789</v>
      </c>
      <c r="AD41" s="61">
        <v>43.593548387096789</v>
      </c>
      <c r="AE41" s="61">
        <v>39.732404058654609</v>
      </c>
      <c r="AF41" s="61">
        <v>41.75738105352594</v>
      </c>
      <c r="AG41" s="61">
        <v>42.841935483870991</v>
      </c>
      <c r="AH41" s="71">
        <v>46.268675158156341</v>
      </c>
    </row>
    <row r="42" spans="1:34" s="48" customFormat="1" x14ac:dyDescent="0.2">
      <c r="A42" s="43"/>
      <c r="B42" s="72">
        <v>7896251803575</v>
      </c>
      <c r="C42" s="73">
        <v>660306</v>
      </c>
      <c r="D42" s="73" t="s">
        <v>113</v>
      </c>
      <c r="E42" s="73" t="s">
        <v>114</v>
      </c>
      <c r="F42" s="73">
        <v>20</v>
      </c>
      <c r="G42" s="73">
        <v>33049902</v>
      </c>
      <c r="H42" s="73" t="s">
        <v>240</v>
      </c>
      <c r="I42" s="74">
        <v>99.9</v>
      </c>
      <c r="J42" s="62">
        <v>62.303225806451593</v>
      </c>
      <c r="K42" s="62">
        <v>62.303225806451593</v>
      </c>
      <c r="L42" s="62">
        <v>62.303225806451593</v>
      </c>
      <c r="M42" s="62">
        <v>61.229032258064571</v>
      </c>
      <c r="N42" s="62">
        <v>61.229032258064493</v>
      </c>
      <c r="O42" s="62">
        <v>62.303225806451593</v>
      </c>
      <c r="P42" s="62">
        <v>62.303225806451593</v>
      </c>
      <c r="Q42" s="62">
        <v>62.303225806451593</v>
      </c>
      <c r="R42" s="62">
        <v>61.229032258064571</v>
      </c>
      <c r="S42" s="62">
        <v>59.093590681944391</v>
      </c>
      <c r="T42" s="62">
        <v>62.303225806451593</v>
      </c>
      <c r="U42" s="62">
        <v>62.303225806451593</v>
      </c>
      <c r="V42" s="62">
        <v>62.303225806451593</v>
      </c>
      <c r="W42" s="62">
        <v>61.229032258064571</v>
      </c>
      <c r="X42" s="62">
        <v>62.439418869945754</v>
      </c>
      <c r="Y42" s="62">
        <v>61.229032258064571</v>
      </c>
      <c r="Z42" s="62">
        <v>60.375865447841022</v>
      </c>
      <c r="AA42" s="62">
        <v>62.437499999999993</v>
      </c>
      <c r="AB42" s="62">
        <v>61.229032258064571</v>
      </c>
      <c r="AC42" s="62">
        <v>62.303225806451593</v>
      </c>
      <c r="AD42" s="62">
        <v>62.303225806451593</v>
      </c>
      <c r="AE42" s="62">
        <v>56.784937989407752</v>
      </c>
      <c r="AF42" s="62">
        <v>59.679003823279579</v>
      </c>
      <c r="AG42" s="62">
        <v>61.229032258064571</v>
      </c>
      <c r="AH42" s="75">
        <v>66.126475655219096</v>
      </c>
    </row>
    <row r="43" spans="1:34" s="48" customFormat="1" x14ac:dyDescent="0.2">
      <c r="A43" s="43"/>
      <c r="B43" s="72">
        <v>7896251804343</v>
      </c>
      <c r="C43" s="73">
        <v>660319</v>
      </c>
      <c r="D43" s="73" t="s">
        <v>115</v>
      </c>
      <c r="E43" s="73" t="s">
        <v>88</v>
      </c>
      <c r="F43" s="73">
        <v>24</v>
      </c>
      <c r="G43" s="73">
        <v>33049902</v>
      </c>
      <c r="H43" s="73" t="s">
        <v>240</v>
      </c>
      <c r="I43" s="74">
        <v>39.9</v>
      </c>
      <c r="J43" s="62">
        <v>24.883870967741927</v>
      </c>
      <c r="K43" s="62">
        <v>24.883870967741927</v>
      </c>
      <c r="L43" s="62">
        <v>24.883870967741927</v>
      </c>
      <c r="M43" s="62">
        <v>24.454838709677414</v>
      </c>
      <c r="N43" s="62">
        <v>24.454838709677421</v>
      </c>
      <c r="O43" s="62">
        <v>24.883870967741927</v>
      </c>
      <c r="P43" s="62">
        <v>24.883870967741927</v>
      </c>
      <c r="Q43" s="62">
        <v>24.883870967741927</v>
      </c>
      <c r="R43" s="62">
        <v>24.454838709677414</v>
      </c>
      <c r="S43" s="62">
        <v>23.601944626722528</v>
      </c>
      <c r="T43" s="62">
        <v>24.883870967741927</v>
      </c>
      <c r="U43" s="62">
        <v>24.883870967741927</v>
      </c>
      <c r="V43" s="62">
        <v>24.883870967741927</v>
      </c>
      <c r="W43" s="62">
        <v>24.454838709677414</v>
      </c>
      <c r="X43" s="62">
        <v>24.938266395503863</v>
      </c>
      <c r="Y43" s="62">
        <v>24.454838709677414</v>
      </c>
      <c r="Z43" s="62">
        <v>24.114084398086671</v>
      </c>
      <c r="AA43" s="62">
        <v>24.9375</v>
      </c>
      <c r="AB43" s="62">
        <v>24.454838709677414</v>
      </c>
      <c r="AC43" s="62">
        <v>24.883870967741927</v>
      </c>
      <c r="AD43" s="62">
        <v>24.883870967741927</v>
      </c>
      <c r="AE43" s="62">
        <v>22.672987646308787</v>
      </c>
      <c r="AF43" s="62">
        <v>23.835758283772297</v>
      </c>
      <c r="AG43" s="62">
        <v>24.454838709677414</v>
      </c>
      <c r="AH43" s="75">
        <v>26.410874661093537</v>
      </c>
    </row>
    <row r="44" spans="1:34" s="48" customFormat="1" x14ac:dyDescent="0.2">
      <c r="A44" s="43"/>
      <c r="B44" s="72">
        <v>7896251804350</v>
      </c>
      <c r="C44" s="73">
        <v>660320</v>
      </c>
      <c r="D44" s="73" t="s">
        <v>116</v>
      </c>
      <c r="E44" s="73" t="s">
        <v>108</v>
      </c>
      <c r="F44" s="73">
        <v>24</v>
      </c>
      <c r="G44" s="73">
        <v>33049902</v>
      </c>
      <c r="H44" s="73" t="s">
        <v>240</v>
      </c>
      <c r="I44" s="74">
        <v>39.9</v>
      </c>
      <c r="J44" s="62">
        <v>24.883870967741935</v>
      </c>
      <c r="K44" s="62">
        <v>24.883870967741935</v>
      </c>
      <c r="L44" s="62">
        <v>24.883870967741935</v>
      </c>
      <c r="M44" s="62">
        <v>24.454838709677421</v>
      </c>
      <c r="N44" s="62">
        <v>24.454838709677421</v>
      </c>
      <c r="O44" s="62">
        <v>24.883870967741935</v>
      </c>
      <c r="P44" s="62">
        <v>24.883870967741935</v>
      </c>
      <c r="Q44" s="62">
        <v>24.883870967741935</v>
      </c>
      <c r="R44" s="62">
        <v>24.454838709677421</v>
      </c>
      <c r="S44" s="62">
        <v>23.601944626722513</v>
      </c>
      <c r="T44" s="62">
        <v>24.883870967741935</v>
      </c>
      <c r="U44" s="62">
        <v>24.883870967741935</v>
      </c>
      <c r="V44" s="62">
        <v>24.883870967741935</v>
      </c>
      <c r="W44" s="62">
        <v>24.454838709677421</v>
      </c>
      <c r="X44" s="62">
        <v>24.938266395503867</v>
      </c>
      <c r="Y44" s="62">
        <v>24.454838709677421</v>
      </c>
      <c r="Z44" s="62">
        <v>24.114084398086668</v>
      </c>
      <c r="AA44" s="62">
        <v>24.9375</v>
      </c>
      <c r="AB44" s="62">
        <v>24.454838709677421</v>
      </c>
      <c r="AC44" s="62">
        <v>24.883870967741935</v>
      </c>
      <c r="AD44" s="62">
        <v>24.883870967741935</v>
      </c>
      <c r="AE44" s="62">
        <v>22.67298764630883</v>
      </c>
      <c r="AF44" s="62">
        <v>23.8357582837723</v>
      </c>
      <c r="AG44" s="62">
        <v>24.454838709677421</v>
      </c>
      <c r="AH44" s="75">
        <v>26.410874661093537</v>
      </c>
    </row>
    <row r="45" spans="1:34" s="48" customFormat="1" x14ac:dyDescent="0.2">
      <c r="A45" s="43"/>
      <c r="B45" s="72">
        <v>7896251804367</v>
      </c>
      <c r="C45" s="73">
        <v>660321</v>
      </c>
      <c r="D45" s="73" t="s">
        <v>116</v>
      </c>
      <c r="E45" s="73" t="s">
        <v>117</v>
      </c>
      <c r="F45" s="73">
        <v>24</v>
      </c>
      <c r="G45" s="73">
        <v>33049902</v>
      </c>
      <c r="H45" s="73" t="s">
        <v>240</v>
      </c>
      <c r="I45" s="74">
        <v>49.9</v>
      </c>
      <c r="J45" s="62">
        <v>31.120430107526882</v>
      </c>
      <c r="K45" s="62">
        <v>31.120430107526882</v>
      </c>
      <c r="L45" s="62">
        <v>31.120430107526882</v>
      </c>
      <c r="M45" s="62">
        <v>30.583870967741944</v>
      </c>
      <c r="N45" s="62">
        <v>30.583870967741937</v>
      </c>
      <c r="O45" s="62">
        <v>31.120430107526882</v>
      </c>
      <c r="P45" s="62">
        <v>31.120430107526882</v>
      </c>
      <c r="Q45" s="62">
        <v>31.120430107526882</v>
      </c>
      <c r="R45" s="62">
        <v>30.583870967741944</v>
      </c>
      <c r="S45" s="62">
        <v>29.517218969259499</v>
      </c>
      <c r="T45" s="62">
        <v>31.120430107526882</v>
      </c>
      <c r="U45" s="62">
        <v>31.120430107526882</v>
      </c>
      <c r="V45" s="62">
        <v>31.120430107526882</v>
      </c>
      <c r="W45" s="62">
        <v>30.583870967741944</v>
      </c>
      <c r="X45" s="62">
        <v>31.188458474577516</v>
      </c>
      <c r="Y45" s="62">
        <v>30.583870967741944</v>
      </c>
      <c r="Z45" s="62">
        <v>30.157714573045741</v>
      </c>
      <c r="AA45" s="62">
        <v>31.187499999999993</v>
      </c>
      <c r="AB45" s="62">
        <v>30.583870967741944</v>
      </c>
      <c r="AC45" s="62">
        <v>31.120430107526882</v>
      </c>
      <c r="AD45" s="62">
        <v>31.120430107526882</v>
      </c>
      <c r="AE45" s="62">
        <v>28.348552868624722</v>
      </c>
      <c r="AF45" s="62">
        <v>29.809632540356841</v>
      </c>
      <c r="AG45" s="62">
        <v>30.583870967741944</v>
      </c>
      <c r="AH45" s="75">
        <v>33.0301414934478</v>
      </c>
    </row>
    <row r="46" spans="1:34" s="48" customFormat="1" x14ac:dyDescent="0.2">
      <c r="A46" s="43"/>
      <c r="B46" s="72">
        <v>7896251804374</v>
      </c>
      <c r="C46" s="73">
        <v>660282</v>
      </c>
      <c r="D46" s="73" t="s">
        <v>116</v>
      </c>
      <c r="E46" s="73" t="s">
        <v>118</v>
      </c>
      <c r="F46" s="73">
        <v>28</v>
      </c>
      <c r="G46" s="73">
        <v>33049902</v>
      </c>
      <c r="H46" s="73" t="s">
        <v>240</v>
      </c>
      <c r="I46" s="74">
        <v>79.900000000000006</v>
      </c>
      <c r="J46" s="62">
        <v>49.830107526881719</v>
      </c>
      <c r="K46" s="62">
        <v>49.830107526881719</v>
      </c>
      <c r="L46" s="62">
        <v>49.830107526881719</v>
      </c>
      <c r="M46" s="62">
        <v>48.970967741935496</v>
      </c>
      <c r="N46" s="62">
        <v>48.970967741935496</v>
      </c>
      <c r="O46" s="62">
        <v>49.830107526881719</v>
      </c>
      <c r="P46" s="62">
        <v>49.830107526881719</v>
      </c>
      <c r="Q46" s="62">
        <v>49.830107526881719</v>
      </c>
      <c r="R46" s="62">
        <v>48.970967741935496</v>
      </c>
      <c r="S46" s="62">
        <v>47.26304199687042</v>
      </c>
      <c r="T46" s="62">
        <v>49.830107526881719</v>
      </c>
      <c r="U46" s="62">
        <v>49.830107526881719</v>
      </c>
      <c r="V46" s="62">
        <v>49.830107526881719</v>
      </c>
      <c r="W46" s="62">
        <v>48.970967741935496</v>
      </c>
      <c r="X46" s="62">
        <v>49.93903471179847</v>
      </c>
      <c r="Y46" s="62">
        <v>48.970967741935496</v>
      </c>
      <c r="Z46" s="62">
        <v>48.288605097922925</v>
      </c>
      <c r="AA46" s="62">
        <v>49.937500000000014</v>
      </c>
      <c r="AB46" s="62">
        <v>48.970967741935496</v>
      </c>
      <c r="AC46" s="62">
        <v>49.830107526881719</v>
      </c>
      <c r="AD46" s="62">
        <v>49.830107526881719</v>
      </c>
      <c r="AE46" s="62">
        <v>45.40279982305951</v>
      </c>
      <c r="AF46" s="62">
        <v>47.731255310110463</v>
      </c>
      <c r="AG46" s="62">
        <v>48.970967741935496</v>
      </c>
      <c r="AH46" s="75">
        <v>52.887941990510619</v>
      </c>
    </row>
    <row r="47" spans="1:34" s="48" customFormat="1" x14ac:dyDescent="0.2">
      <c r="A47" s="43"/>
      <c r="B47" s="72">
        <v>7896251804442</v>
      </c>
      <c r="C47" s="73">
        <v>660328</v>
      </c>
      <c r="D47" s="73" t="s">
        <v>119</v>
      </c>
      <c r="E47" s="73" t="s">
        <v>87</v>
      </c>
      <c r="F47" s="73">
        <v>24</v>
      </c>
      <c r="G47" s="73">
        <v>33049902</v>
      </c>
      <c r="H47" s="73" t="s">
        <v>240</v>
      </c>
      <c r="I47" s="74">
        <v>69.900000000000006</v>
      </c>
      <c r="J47" s="62">
        <v>43.593548387096781</v>
      </c>
      <c r="K47" s="62">
        <v>43.593548387096781</v>
      </c>
      <c r="L47" s="62">
        <v>43.593548387096781</v>
      </c>
      <c r="M47" s="62">
        <v>42.841935483870962</v>
      </c>
      <c r="N47" s="62">
        <v>42.841935483870976</v>
      </c>
      <c r="O47" s="62">
        <v>43.593548387096781</v>
      </c>
      <c r="P47" s="62">
        <v>43.593548387096781</v>
      </c>
      <c r="Q47" s="62">
        <v>43.593548387096781</v>
      </c>
      <c r="R47" s="62">
        <v>42.841935483870962</v>
      </c>
      <c r="S47" s="62">
        <v>41.347767654333452</v>
      </c>
      <c r="T47" s="62">
        <v>43.593548387096781</v>
      </c>
      <c r="U47" s="62">
        <v>43.593548387096781</v>
      </c>
      <c r="V47" s="62">
        <v>43.593548387096781</v>
      </c>
      <c r="W47" s="62">
        <v>42.841935483870962</v>
      </c>
      <c r="X47" s="62">
        <v>43.688842632724814</v>
      </c>
      <c r="Y47" s="62">
        <v>42.841935483870962</v>
      </c>
      <c r="Z47" s="62">
        <v>42.244974922963863</v>
      </c>
      <c r="AA47" s="62">
        <v>43.687499999999986</v>
      </c>
      <c r="AB47" s="62">
        <v>42.841935483870962</v>
      </c>
      <c r="AC47" s="62">
        <v>43.593548387096781</v>
      </c>
      <c r="AD47" s="62">
        <v>43.593548387096781</v>
      </c>
      <c r="AE47" s="62">
        <v>39.72034677887185</v>
      </c>
      <c r="AF47" s="62">
        <v>41.757381053525918</v>
      </c>
      <c r="AG47" s="62">
        <v>42.841935483870962</v>
      </c>
      <c r="AH47" s="75">
        <v>46.26867515815637</v>
      </c>
    </row>
    <row r="48" spans="1:34" s="48" customFormat="1" x14ac:dyDescent="0.2">
      <c r="A48" s="43"/>
      <c r="B48" s="72">
        <v>7896251804480</v>
      </c>
      <c r="C48" s="73">
        <v>660326</v>
      </c>
      <c r="D48" s="73" t="s">
        <v>120</v>
      </c>
      <c r="E48" s="73" t="s">
        <v>109</v>
      </c>
      <c r="F48" s="73">
        <v>24</v>
      </c>
      <c r="G48" s="73">
        <v>33049902</v>
      </c>
      <c r="H48" s="73" t="s">
        <v>240</v>
      </c>
      <c r="I48" s="74">
        <v>69.900000000000006</v>
      </c>
      <c r="J48" s="62">
        <v>43.593548387096767</v>
      </c>
      <c r="K48" s="62">
        <v>43.593548387096767</v>
      </c>
      <c r="L48" s="62">
        <v>43.593548387096767</v>
      </c>
      <c r="M48" s="62">
        <v>42.841935483870969</v>
      </c>
      <c r="N48" s="62">
        <v>42.841935483870976</v>
      </c>
      <c r="O48" s="62">
        <v>43.593548387096767</v>
      </c>
      <c r="P48" s="62">
        <v>43.593548387096767</v>
      </c>
      <c r="Q48" s="62">
        <v>43.593548387096767</v>
      </c>
      <c r="R48" s="62">
        <v>42.841935483870969</v>
      </c>
      <c r="S48" s="62">
        <v>41.347767654333488</v>
      </c>
      <c r="T48" s="62">
        <v>43.593548387096767</v>
      </c>
      <c r="U48" s="62">
        <v>43.593548387096767</v>
      </c>
      <c r="V48" s="62">
        <v>43.593548387096767</v>
      </c>
      <c r="W48" s="62">
        <v>42.841935483870969</v>
      </c>
      <c r="X48" s="62">
        <v>43.688842632724814</v>
      </c>
      <c r="Y48" s="62">
        <v>42.841935483870969</v>
      </c>
      <c r="Z48" s="62">
        <v>42.244974922963863</v>
      </c>
      <c r="AA48" s="62">
        <v>43.687499999999986</v>
      </c>
      <c r="AB48" s="62">
        <v>42.841935483870969</v>
      </c>
      <c r="AC48" s="62">
        <v>43.593548387096767</v>
      </c>
      <c r="AD48" s="62">
        <v>43.593548387096767</v>
      </c>
      <c r="AE48" s="62">
        <v>39.732404058654609</v>
      </c>
      <c r="AF48" s="62">
        <v>41.757381053525918</v>
      </c>
      <c r="AG48" s="62">
        <v>42.841935483870969</v>
      </c>
      <c r="AH48" s="75">
        <v>46.268675158156377</v>
      </c>
    </row>
    <row r="49" spans="1:34" s="48" customFormat="1" x14ac:dyDescent="0.2">
      <c r="A49" s="43"/>
      <c r="B49" s="72">
        <v>7896251804695</v>
      </c>
      <c r="C49" s="73">
        <v>660356</v>
      </c>
      <c r="D49" s="73" t="s">
        <v>121</v>
      </c>
      <c r="E49" s="73" t="s">
        <v>122</v>
      </c>
      <c r="F49" s="73">
        <v>20</v>
      </c>
      <c r="G49" s="73">
        <v>33049902</v>
      </c>
      <c r="H49" s="73" t="s">
        <v>240</v>
      </c>
      <c r="I49" s="74">
        <v>49.9</v>
      </c>
      <c r="J49" s="62">
        <v>31.120430107526882</v>
      </c>
      <c r="K49" s="62">
        <v>31.120430107526882</v>
      </c>
      <c r="L49" s="62">
        <v>31.120430107526882</v>
      </c>
      <c r="M49" s="62">
        <v>30.583870967741944</v>
      </c>
      <c r="N49" s="62">
        <v>30.583870967741937</v>
      </c>
      <c r="O49" s="62">
        <v>31.120430107526882</v>
      </c>
      <c r="P49" s="62">
        <v>31.120430107526882</v>
      </c>
      <c r="Q49" s="62">
        <v>31.120430107526882</v>
      </c>
      <c r="R49" s="62">
        <v>30.583870967741944</v>
      </c>
      <c r="S49" s="62">
        <v>29.517218969259499</v>
      </c>
      <c r="T49" s="62">
        <v>31.120430107526882</v>
      </c>
      <c r="U49" s="62">
        <v>31.120430107526882</v>
      </c>
      <c r="V49" s="62">
        <v>31.120430107526882</v>
      </c>
      <c r="W49" s="62">
        <v>30.583870967741944</v>
      </c>
      <c r="X49" s="62">
        <v>31.188458474577523</v>
      </c>
      <c r="Y49" s="62">
        <v>30.583870967741944</v>
      </c>
      <c r="Z49" s="62">
        <v>30.157714573045741</v>
      </c>
      <c r="AA49" s="62">
        <v>31.187499999999993</v>
      </c>
      <c r="AB49" s="62">
        <v>30.583870967741944</v>
      </c>
      <c r="AC49" s="62">
        <v>31.120430107526882</v>
      </c>
      <c r="AD49" s="62">
        <v>31.120430107526882</v>
      </c>
      <c r="AE49" s="62">
        <v>28.348552868624772</v>
      </c>
      <c r="AF49" s="62">
        <v>29.809632540356841</v>
      </c>
      <c r="AG49" s="62">
        <v>30.583870967741944</v>
      </c>
      <c r="AH49" s="75">
        <v>33.0301414934478</v>
      </c>
    </row>
    <row r="50" spans="1:34" s="48" customFormat="1" x14ac:dyDescent="0.2">
      <c r="A50" s="43"/>
      <c r="B50" s="72">
        <v>7896251804701</v>
      </c>
      <c r="C50" s="73">
        <v>660361</v>
      </c>
      <c r="D50" s="73" t="s">
        <v>123</v>
      </c>
      <c r="E50" s="73" t="s">
        <v>124</v>
      </c>
      <c r="F50" s="73">
        <v>20</v>
      </c>
      <c r="G50" s="73">
        <v>33049902</v>
      </c>
      <c r="H50" s="73" t="s">
        <v>240</v>
      </c>
      <c r="I50" s="74">
        <v>99.9</v>
      </c>
      <c r="J50" s="62">
        <v>62.234000000000052</v>
      </c>
      <c r="K50" s="62">
        <v>62.234000000000052</v>
      </c>
      <c r="L50" s="62">
        <v>62.234000000000052</v>
      </c>
      <c r="M50" s="62">
        <v>61.161000000000008</v>
      </c>
      <c r="N50" s="62">
        <v>61.229032258064528</v>
      </c>
      <c r="O50" s="62">
        <v>62.234000000000052</v>
      </c>
      <c r="P50" s="62">
        <v>62.234000000000052</v>
      </c>
      <c r="Q50" s="62">
        <v>62.234000000000052</v>
      </c>
      <c r="R50" s="62">
        <v>61.161000000000008</v>
      </c>
      <c r="S50" s="62">
        <v>59.027931136742211</v>
      </c>
      <c r="T50" s="62">
        <v>62.234000000000052</v>
      </c>
      <c r="U50" s="62">
        <v>62.234000000000052</v>
      </c>
      <c r="V50" s="62">
        <v>62.234000000000052</v>
      </c>
      <c r="W50" s="62">
        <v>61.161000000000008</v>
      </c>
      <c r="X50" s="62">
        <v>62.370041737868043</v>
      </c>
      <c r="Y50" s="62">
        <v>61.161000000000008</v>
      </c>
      <c r="Z50" s="62">
        <v>60.375865447841051</v>
      </c>
      <c r="AA50" s="62">
        <v>62.368125000000106</v>
      </c>
      <c r="AB50" s="62">
        <v>61.161000000000008</v>
      </c>
      <c r="AC50" s="62">
        <v>62.234000000000052</v>
      </c>
      <c r="AD50" s="62">
        <v>62.234000000000052</v>
      </c>
      <c r="AE50" s="62">
        <v>56.784937989407588</v>
      </c>
      <c r="AF50" s="62">
        <v>59.612693819031421</v>
      </c>
      <c r="AG50" s="62">
        <v>61.161000000000008</v>
      </c>
      <c r="AH50" s="75">
        <v>66.053001793380062</v>
      </c>
    </row>
    <row r="51" spans="1:34" s="48" customFormat="1" x14ac:dyDescent="0.2">
      <c r="A51" s="43"/>
      <c r="B51" s="72">
        <v>7896251804701</v>
      </c>
      <c r="C51" s="73">
        <v>660360</v>
      </c>
      <c r="D51" s="73" t="s">
        <v>125</v>
      </c>
      <c r="E51" s="73" t="s">
        <v>124</v>
      </c>
      <c r="F51" s="73">
        <v>20</v>
      </c>
      <c r="G51" s="73">
        <v>33049902</v>
      </c>
      <c r="H51" s="73" t="s">
        <v>240</v>
      </c>
      <c r="I51" s="74">
        <v>99.9</v>
      </c>
      <c r="J51" s="62">
        <v>62.234000000000052</v>
      </c>
      <c r="K51" s="62">
        <v>62.234000000000052</v>
      </c>
      <c r="L51" s="62">
        <v>62.234000000000052</v>
      </c>
      <c r="M51" s="62">
        <v>61.161000000000008</v>
      </c>
      <c r="N51" s="62">
        <v>61.229032258064528</v>
      </c>
      <c r="O51" s="62">
        <v>62.234000000000052</v>
      </c>
      <c r="P51" s="62">
        <v>62.234000000000052</v>
      </c>
      <c r="Q51" s="62">
        <v>62.234000000000052</v>
      </c>
      <c r="R51" s="62">
        <v>61.161000000000008</v>
      </c>
      <c r="S51" s="62">
        <v>59.027931136742211</v>
      </c>
      <c r="T51" s="62">
        <v>62.234000000000052</v>
      </c>
      <c r="U51" s="62">
        <v>62.234000000000052</v>
      </c>
      <c r="V51" s="62">
        <v>62.234000000000052</v>
      </c>
      <c r="W51" s="62">
        <v>61.161000000000008</v>
      </c>
      <c r="X51" s="62">
        <v>62.370041737868043</v>
      </c>
      <c r="Y51" s="62">
        <v>61.161000000000008</v>
      </c>
      <c r="Z51" s="62">
        <v>60.375865447841065</v>
      </c>
      <c r="AA51" s="62">
        <v>62.368125000000106</v>
      </c>
      <c r="AB51" s="62">
        <v>61.161000000000008</v>
      </c>
      <c r="AC51" s="62">
        <v>62.234000000000052</v>
      </c>
      <c r="AD51" s="62">
        <v>62.234000000000052</v>
      </c>
      <c r="AE51" s="62">
        <v>56.784937989407716</v>
      </c>
      <c r="AF51" s="62">
        <v>59.612693819031442</v>
      </c>
      <c r="AG51" s="62">
        <v>61.161000000000008</v>
      </c>
      <c r="AH51" s="62">
        <v>66.053001793380062</v>
      </c>
    </row>
    <row r="52" spans="1:34" s="48" customFormat="1" x14ac:dyDescent="0.2">
      <c r="A52" s="43"/>
      <c r="B52" s="72">
        <v>7896251804695</v>
      </c>
      <c r="C52" s="73">
        <v>660359</v>
      </c>
      <c r="D52" s="73" t="s">
        <v>126</v>
      </c>
      <c r="E52" s="73" t="s">
        <v>122</v>
      </c>
      <c r="F52" s="73">
        <v>20</v>
      </c>
      <c r="G52" s="73">
        <v>33049902</v>
      </c>
      <c r="H52" s="73" t="s">
        <v>240</v>
      </c>
      <c r="I52" s="74">
        <v>49.9</v>
      </c>
      <c r="J52" s="62">
        <v>31.120430107526882</v>
      </c>
      <c r="K52" s="62">
        <v>31.120430107526882</v>
      </c>
      <c r="L52" s="62">
        <v>31.120430107526882</v>
      </c>
      <c r="M52" s="62">
        <v>30.583870967741937</v>
      </c>
      <c r="N52" s="62">
        <v>30.583870967741937</v>
      </c>
      <c r="O52" s="62">
        <v>31.120430107526882</v>
      </c>
      <c r="P52" s="62">
        <v>31.120430107526882</v>
      </c>
      <c r="Q52" s="62">
        <v>31.120430107526882</v>
      </c>
      <c r="R52" s="62">
        <v>30.583870967741937</v>
      </c>
      <c r="S52" s="62">
        <v>29.517218969259499</v>
      </c>
      <c r="T52" s="62">
        <v>31.120430107526882</v>
      </c>
      <c r="U52" s="62">
        <v>31.120430107526882</v>
      </c>
      <c r="V52" s="62">
        <v>31.120430107526882</v>
      </c>
      <c r="W52" s="62">
        <v>30.583870967741937</v>
      </c>
      <c r="X52" s="62">
        <v>31.188458474577523</v>
      </c>
      <c r="Y52" s="62">
        <v>30.583870967741937</v>
      </c>
      <c r="Z52" s="62">
        <v>30.157714573045741</v>
      </c>
      <c r="AA52" s="62">
        <v>31.187499999999993</v>
      </c>
      <c r="AB52" s="62">
        <v>30.583870967741937</v>
      </c>
      <c r="AC52" s="62">
        <v>31.120430107526882</v>
      </c>
      <c r="AD52" s="62">
        <v>31.120430107526882</v>
      </c>
      <c r="AE52" s="62">
        <v>28.348552868624772</v>
      </c>
      <c r="AF52" s="62">
        <v>29.809632540356841</v>
      </c>
      <c r="AG52" s="62">
        <v>30.583870967741937</v>
      </c>
      <c r="AH52" s="62">
        <v>33.0301414934478</v>
      </c>
    </row>
    <row r="53" spans="1:34" s="48" customFormat="1" x14ac:dyDescent="0.2">
      <c r="A53" s="43"/>
      <c r="B53" s="72">
        <v>7896251804343</v>
      </c>
      <c r="C53" s="73">
        <v>660358</v>
      </c>
      <c r="D53" s="73" t="s">
        <v>127</v>
      </c>
      <c r="E53" s="73" t="s">
        <v>88</v>
      </c>
      <c r="F53" s="73">
        <v>24</v>
      </c>
      <c r="G53" s="73">
        <v>33049902</v>
      </c>
      <c r="H53" s="73" t="s">
        <v>240</v>
      </c>
      <c r="I53" s="74">
        <v>39.9</v>
      </c>
      <c r="J53" s="62">
        <v>24.883870967741927</v>
      </c>
      <c r="K53" s="62">
        <v>24.883870967741927</v>
      </c>
      <c r="L53" s="62">
        <v>24.883870967741927</v>
      </c>
      <c r="M53" s="62">
        <v>24.454838709677414</v>
      </c>
      <c r="N53" s="62">
        <v>24.454838709677421</v>
      </c>
      <c r="O53" s="62">
        <v>24.883870967741927</v>
      </c>
      <c r="P53" s="62">
        <v>24.883870967741899</v>
      </c>
      <c r="Q53" s="62">
        <v>24.883870967741927</v>
      </c>
      <c r="R53" s="62">
        <v>24.454838709677414</v>
      </c>
      <c r="S53" s="62">
        <v>23.601944626722499</v>
      </c>
      <c r="T53" s="62">
        <v>24.883870967741927</v>
      </c>
      <c r="U53" s="62">
        <v>24.883870967741927</v>
      </c>
      <c r="V53" s="62">
        <v>24.883870967741927</v>
      </c>
      <c r="W53" s="62">
        <v>24.454838709677414</v>
      </c>
      <c r="X53" s="62">
        <v>24.938266395503863</v>
      </c>
      <c r="Y53" s="62">
        <v>24.454838709677414</v>
      </c>
      <c r="Z53" s="62">
        <v>24.114084398086671</v>
      </c>
      <c r="AA53" s="62">
        <v>24.9375</v>
      </c>
      <c r="AB53" s="62">
        <v>24.454838709677414</v>
      </c>
      <c r="AC53" s="62">
        <v>24.883870967741927</v>
      </c>
      <c r="AD53" s="62">
        <v>24.883870967741927</v>
      </c>
      <c r="AE53" s="62">
        <v>22.672987646308759</v>
      </c>
      <c r="AF53" s="62">
        <v>23.835758283772297</v>
      </c>
      <c r="AG53" s="62">
        <v>24.454838709677414</v>
      </c>
      <c r="AH53" s="62">
        <v>26.410874661093537</v>
      </c>
    </row>
    <row r="54" spans="1:34" s="81" customFormat="1" x14ac:dyDescent="0.2">
      <c r="A54" s="43"/>
      <c r="B54" s="72">
        <v>7896251804787</v>
      </c>
      <c r="C54" s="73">
        <v>660367</v>
      </c>
      <c r="D54" s="73" t="s">
        <v>300</v>
      </c>
      <c r="E54" s="73" t="s">
        <v>299</v>
      </c>
      <c r="F54" s="73">
        <v>24</v>
      </c>
      <c r="G54" s="73">
        <v>33049902</v>
      </c>
      <c r="H54" s="73" t="s">
        <v>240</v>
      </c>
      <c r="I54" s="74">
        <v>58.9</v>
      </c>
      <c r="J54" s="62">
        <v>36.733333333333334</v>
      </c>
      <c r="K54" s="62">
        <v>36.733333333333334</v>
      </c>
      <c r="L54" s="62">
        <v>36.733333333333334</v>
      </c>
      <c r="M54" s="62">
        <v>36.1</v>
      </c>
      <c r="N54" s="62">
        <v>36.1</v>
      </c>
      <c r="O54" s="62">
        <v>36.733333333333334</v>
      </c>
      <c r="P54" s="62">
        <v>36.733333333333334</v>
      </c>
      <c r="Q54" s="62">
        <v>36.733333333333334</v>
      </c>
      <c r="R54" s="62">
        <v>36.1</v>
      </c>
      <c r="S54" s="62">
        <v>34.840965877542772</v>
      </c>
      <c r="T54" s="62">
        <v>36.733333333333334</v>
      </c>
      <c r="U54" s="62">
        <v>36.733333333333334</v>
      </c>
      <c r="V54" s="62">
        <v>36.733333333333334</v>
      </c>
      <c r="W54" s="62">
        <v>36.1</v>
      </c>
      <c r="X54" s="62">
        <v>36.813631345743801</v>
      </c>
      <c r="Y54" s="62">
        <v>36.1</v>
      </c>
      <c r="Z54" s="62">
        <v>35.596981730508908</v>
      </c>
      <c r="AA54" s="62">
        <v>36.8125</v>
      </c>
      <c r="AB54" s="62">
        <v>36.1</v>
      </c>
      <c r="AC54" s="62">
        <v>36.733333333333334</v>
      </c>
      <c r="AD54" s="62">
        <v>36.733333333333334</v>
      </c>
      <c r="AE54" s="62">
        <v>33.479808284045191</v>
      </c>
      <c r="AF54" s="62">
        <v>35.186119371282928</v>
      </c>
      <c r="AG54" s="62">
        <v>36.1</v>
      </c>
      <c r="AH54" s="62">
        <v>38.987481642566642</v>
      </c>
    </row>
    <row r="55" spans="1:34" s="81" customFormat="1" x14ac:dyDescent="0.2">
      <c r="A55" s="43"/>
      <c r="B55" s="64">
        <v>7896251804794</v>
      </c>
      <c r="C55" s="65">
        <v>660368</v>
      </c>
      <c r="D55" s="65" t="s">
        <v>302</v>
      </c>
      <c r="E55" s="65" t="s">
        <v>301</v>
      </c>
      <c r="F55" s="65">
        <v>27</v>
      </c>
      <c r="G55" s="65">
        <v>33049902</v>
      </c>
      <c r="H55" s="65" t="s">
        <v>240</v>
      </c>
      <c r="I55" s="66">
        <v>29.9</v>
      </c>
      <c r="J55" s="63">
        <v>18.647311827956997</v>
      </c>
      <c r="K55" s="63">
        <v>18.647311827956997</v>
      </c>
      <c r="L55" s="63">
        <v>18.647311827956997</v>
      </c>
      <c r="M55" s="63">
        <v>18.325806451612891</v>
      </c>
      <c r="N55" s="63">
        <v>18.325806451612895</v>
      </c>
      <c r="O55" s="63">
        <v>18.647311827956997</v>
      </c>
      <c r="P55" s="63">
        <v>18.647311827956983</v>
      </c>
      <c r="Q55" s="63">
        <v>18.647311827956997</v>
      </c>
      <c r="R55" s="63">
        <v>18.325806451612891</v>
      </c>
      <c r="S55" s="63">
        <v>17.686670284185546</v>
      </c>
      <c r="T55" s="63">
        <v>18.647311827956997</v>
      </c>
      <c r="U55" s="63">
        <v>18.647311827956997</v>
      </c>
      <c r="V55" s="63">
        <v>18.647311827956997</v>
      </c>
      <c r="W55" s="63">
        <v>18.325806451612891</v>
      </c>
      <c r="X55" s="63">
        <v>18.68807431643021</v>
      </c>
      <c r="Y55" s="63">
        <v>18.325806451612891</v>
      </c>
      <c r="Z55" s="63">
        <v>18.070454223127602</v>
      </c>
      <c r="AA55" s="63">
        <v>18.687499999999996</v>
      </c>
      <c r="AB55" s="63">
        <v>18.325806451612891</v>
      </c>
      <c r="AC55" s="63">
        <v>18.647311827956997</v>
      </c>
      <c r="AD55" s="63">
        <v>18.647311827956997</v>
      </c>
      <c r="AE55" s="63">
        <v>16.990534602121137</v>
      </c>
      <c r="AF55" s="63">
        <v>17.861884027187756</v>
      </c>
      <c r="AG55" s="63">
        <v>18.325806451612891</v>
      </c>
      <c r="AH55" s="63">
        <v>19.79</v>
      </c>
    </row>
    <row r="56" spans="1:34" s="48" customFormat="1" x14ac:dyDescent="0.2">
      <c r="B56" s="83"/>
      <c r="C56" s="79"/>
      <c r="D56" s="79"/>
      <c r="E56" s="79"/>
      <c r="F56" s="79"/>
      <c r="G56" s="80"/>
      <c r="H56" s="80"/>
      <c r="I56" s="105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</row>
    <row r="57" spans="1:34" s="48" customFormat="1" x14ac:dyDescent="0.2">
      <c r="B57" s="83"/>
      <c r="C57" s="79"/>
      <c r="D57" s="79"/>
      <c r="E57" s="79"/>
      <c r="F57" s="79"/>
      <c r="G57" s="80"/>
      <c r="H57" s="80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</row>
    <row r="58" spans="1:34" s="49" customFormat="1" x14ac:dyDescent="0.2">
      <c r="B58" s="11" t="s">
        <v>255</v>
      </c>
      <c r="AH58" s="85"/>
    </row>
    <row r="59" spans="1:34" s="49" customFormat="1" x14ac:dyDescent="0.2">
      <c r="B59" s="49" t="s">
        <v>316</v>
      </c>
      <c r="AH59" s="85"/>
    </row>
    <row r="60" spans="1:34" s="15" customFormat="1" x14ac:dyDescent="0.2">
      <c r="E60" s="23"/>
      <c r="F60" s="23"/>
      <c r="G60" s="23"/>
      <c r="H60" s="23"/>
      <c r="I60" s="23"/>
      <c r="AH60" s="81"/>
    </row>
    <row r="61" spans="1:34" s="15" customFormat="1" x14ac:dyDescent="0.2">
      <c r="E61" s="23"/>
      <c r="F61" s="23"/>
      <c r="G61" s="23"/>
      <c r="H61" s="23"/>
      <c r="I61" s="23"/>
      <c r="AH61" s="81"/>
    </row>
  </sheetData>
  <mergeCells count="8">
    <mergeCell ref="I7:I8"/>
    <mergeCell ref="H7:H8"/>
    <mergeCell ref="G7:G8"/>
    <mergeCell ref="B7:B8"/>
    <mergeCell ref="C7:C8"/>
    <mergeCell ref="D7:D8"/>
    <mergeCell ref="E7:E8"/>
    <mergeCell ref="F7:F8"/>
  </mergeCells>
  <pageMargins left="1" right="1" top="1" bottom="1" header="0.5" footer="0.5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Informações</vt:lpstr>
      <vt:lpstr>OTC</vt:lpstr>
      <vt:lpstr>DERMA MEDICAMENTOS</vt:lpstr>
      <vt:lpstr>HIGIENE ORAL</vt:lpstr>
      <vt:lpstr>DERMA COSMÉTICOS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LB957536</dc:creator>
  <cp:lastModifiedBy>Matheus Helias Soares</cp:lastModifiedBy>
  <cp:lastPrinted>2017-12-21T13:43:50Z</cp:lastPrinted>
  <dcterms:created xsi:type="dcterms:W3CDTF">2016-11-10T12:22:50Z</dcterms:created>
  <dcterms:modified xsi:type="dcterms:W3CDTF">2018-04-19T17:54:56Z</dcterms:modified>
</cp:coreProperties>
</file>